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0" windowWidth="20490" windowHeight="7530" tabRatio="711" firstSheet="4" activeTab="9"/>
  </bookViews>
  <sheets>
    <sheet name="Team Entry Form 1" sheetId="2" r:id="rId1"/>
    <sheet name="Team Entry Form 2" sheetId="3" r:id="rId2"/>
    <sheet name="Music Information Form" sheetId="5" r:id="rId3"/>
    <sheet name="Program Content Sheet" sheetId="6" r:id="rId4"/>
    <sheet name="Officals Entry Form" sheetId="13" r:id="rId5"/>
    <sheet name="Extra Practice" sheetId="12" r:id="rId6"/>
    <sheet name="Team Travel Information" sheetId="11" r:id="rId7"/>
    <sheet name="Meal Reservation" sheetId="7" r:id="rId8"/>
    <sheet name="Ticket Reservation" sheetId="8" r:id="rId9"/>
    <sheet name="Summary" sheetId="10" r:id="rId10"/>
    <sheet name="ELEMENTS" sheetId="14" state="hidden" r:id="rId11"/>
  </sheets>
  <definedNames>
    <definedName name="Adulte">'Program Content Sheet'!$T$2:$T$10</definedName>
    <definedName name="JUN1SP">'Program Content Sheet'!$J$2:$J$8</definedName>
    <definedName name="Junior_N1_ISU">'Program Content Sheet'!$N$2:$N$14</definedName>
    <definedName name="Junior_N2">'Program Content Sheet'!$O$2:$O$14</definedName>
    <definedName name="Juvénile">'Program Content Sheet'!$S$2:$S$10</definedName>
    <definedName name="Mixed_Age">'Program Content Sheet'!$Q$2:$Q$12</definedName>
    <definedName name="Novice_Advanced">'Program Content Sheet'!$P$2:$P$12</definedName>
    <definedName name="Novice_Basic">'Program Content Sheet'!$R$2:$R$10</definedName>
    <definedName name="SEN1SP">'Program Content Sheet'!$K$2:$K$8</definedName>
    <definedName name="Senior_N1_ISU">'Program Content Sheet'!$L$2:$L$16</definedName>
    <definedName name="Senior_N2">'Program Content Sheet'!$M$2:$M$16</definedName>
    <definedName name="_xlnm.Print_Area" localSheetId="5">'Extra Practice'!$B$1:$D$16</definedName>
    <definedName name="_xlnm.Print_Area" localSheetId="7">'Meal Reservation'!$B$1:$G$25</definedName>
    <definedName name="_xlnm.Print_Area" localSheetId="3">'Program Content Sheet'!$B$1:$F$33</definedName>
    <definedName name="_xlnm.Print_Area" localSheetId="9">Summary!$B$1:$E$24</definedName>
    <definedName name="_xlnm.Print_Area" localSheetId="6">'Team Travel Information'!$B$1:$C$17</definedName>
    <definedName name="_xlnm.Print_Area" localSheetId="8">'Ticket Reservation'!$B$1:$E$23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0"/>
  <c r="D8"/>
  <c r="D10"/>
  <c r="B4"/>
  <c r="B3"/>
  <c r="B1"/>
  <c r="D10" i="8"/>
  <c r="D9"/>
  <c r="D8"/>
  <c r="B4"/>
  <c r="B3"/>
  <c r="B1"/>
  <c r="D8" i="7"/>
  <c r="D9"/>
  <c r="D10"/>
  <c r="B4"/>
  <c r="B3"/>
  <c r="B1"/>
  <c r="C11" i="11"/>
  <c r="C10"/>
  <c r="C9"/>
  <c r="B3"/>
  <c r="D11" i="12"/>
  <c r="D10"/>
  <c r="D9"/>
  <c r="B3" i="13"/>
  <c r="B4" i="12"/>
  <c r="B4" i="11" s="1"/>
  <c r="B3" i="12"/>
  <c r="B1"/>
  <c r="D12" i="6"/>
  <c r="D11"/>
  <c r="D10"/>
  <c r="D9"/>
  <c r="D8"/>
  <c r="B4"/>
  <c r="B3"/>
  <c r="B1"/>
  <c r="D13" i="3" l="1"/>
  <c r="D12"/>
  <c r="D12" i="5"/>
  <c r="D11"/>
  <c r="D10"/>
  <c r="D9"/>
  <c r="B4"/>
  <c r="B3"/>
  <c r="B1"/>
  <c r="D11" i="3"/>
  <c r="D10"/>
  <c r="D9"/>
  <c r="B4"/>
  <c r="B3"/>
  <c r="B1"/>
  <c r="B6" i="13" l="1"/>
  <c r="E18" i="8" l="1"/>
  <c r="G22" i="7"/>
  <c r="E17" i="8"/>
  <c r="G20" i="7"/>
  <c r="X18" i="6" l="1"/>
  <c r="X19"/>
  <c r="X20"/>
  <c r="X21"/>
  <c r="X22"/>
  <c r="X23"/>
  <c r="X24"/>
  <c r="X25"/>
  <c r="X26"/>
  <c r="X27"/>
  <c r="X28"/>
  <c r="X29"/>
  <c r="X30"/>
  <c r="X31"/>
  <c r="X17"/>
  <c r="W18"/>
  <c r="W19"/>
  <c r="W20"/>
  <c r="W21"/>
  <c r="W22"/>
  <c r="W23"/>
  <c r="W24"/>
  <c r="W25"/>
  <c r="W26"/>
  <c r="W27"/>
  <c r="W28"/>
  <c r="W29"/>
  <c r="W30"/>
  <c r="W31"/>
  <c r="W17"/>
  <c r="Y17"/>
  <c r="D15" l="1"/>
  <c r="G15"/>
  <c r="X34"/>
  <c r="W34"/>
  <c r="B6" i="10"/>
  <c r="B6" i="8"/>
  <c r="G18" i="7"/>
  <c r="B6" i="6"/>
  <c r="B6" i="5"/>
  <c r="B6" i="3"/>
  <c r="G16" i="7"/>
  <c r="D14" i="12"/>
  <c r="E16" i="10" s="1"/>
  <c r="E15" i="8"/>
  <c r="E16"/>
  <c r="E15" i="10"/>
  <c r="C13" i="11"/>
  <c r="B6"/>
  <c r="C8"/>
  <c r="D8" i="12"/>
  <c r="D8" i="3"/>
  <c r="B6" i="12"/>
  <c r="D8" i="5"/>
  <c r="D11" i="10"/>
  <c r="G23" i="7" l="1"/>
  <c r="E17" i="10" s="1"/>
  <c r="E19" i="8"/>
  <c r="E18" i="10" s="1"/>
  <c r="B4" i="13"/>
  <c r="B1" i="11"/>
  <c r="B1" i="13"/>
  <c r="D11" i="7"/>
  <c r="AB15" i="6"/>
  <c r="F33"/>
  <c r="F32"/>
  <c r="C32"/>
  <c r="C33"/>
  <c r="G32"/>
  <c r="D32"/>
  <c r="AC32"/>
  <c r="AC15"/>
  <c r="AD30"/>
  <c r="AC30"/>
  <c r="D11" i="8"/>
  <c r="E20" i="10" l="1"/>
</calcChain>
</file>

<file path=xl/sharedStrings.xml><?xml version="1.0" encoding="utf-8"?>
<sst xmlns="http://schemas.openxmlformats.org/spreadsheetml/2006/main" count="382" uniqueCount="180">
  <si>
    <t>Team Name</t>
  </si>
  <si>
    <t>Category</t>
  </si>
  <si>
    <t>Country</t>
  </si>
  <si>
    <t>Club Adress</t>
  </si>
  <si>
    <t>City</t>
  </si>
  <si>
    <t>Web Site</t>
  </si>
  <si>
    <t>Number of Skaters</t>
  </si>
  <si>
    <t>Phone</t>
  </si>
  <si>
    <t>Email</t>
  </si>
  <si>
    <t>Name of the Coach</t>
  </si>
  <si>
    <t>Date</t>
  </si>
  <si>
    <t>Signature</t>
  </si>
  <si>
    <t>Name of Team Manager (Person to contact)</t>
  </si>
  <si>
    <t>Team Entry Form 1</t>
  </si>
  <si>
    <t>ISU Member</t>
  </si>
  <si>
    <t>Entry Fee</t>
  </si>
  <si>
    <t>Team Entry Form 2</t>
  </si>
  <si>
    <t>Team Manager</t>
  </si>
  <si>
    <t>Coach</t>
  </si>
  <si>
    <t>Chaperon 1</t>
  </si>
  <si>
    <t>Chaperon 2</t>
  </si>
  <si>
    <t>Name</t>
  </si>
  <si>
    <t>Surname</t>
  </si>
  <si>
    <t>Date of Birth</t>
  </si>
  <si>
    <t>Competitors list in alphabetical order, indicate the team captain with an C and J for Jocker</t>
  </si>
  <si>
    <t>Short Program</t>
  </si>
  <si>
    <t>Music</t>
  </si>
  <si>
    <t>Composer</t>
  </si>
  <si>
    <t>Time (mn)</t>
  </si>
  <si>
    <t>Free Program</t>
  </si>
  <si>
    <t>Time *</t>
  </si>
  <si>
    <t>Elements Short Program</t>
  </si>
  <si>
    <t>* Time of element during the program</t>
  </si>
  <si>
    <t>ELEMENTS IN ORDER OF SKATING DURING THE PROGRAM</t>
  </si>
  <si>
    <t>Competition Music Information Form 3</t>
  </si>
  <si>
    <t>Program Content Sheet Form 4</t>
  </si>
  <si>
    <t>Days</t>
  </si>
  <si>
    <t>Lunch</t>
  </si>
  <si>
    <t>Diner</t>
  </si>
  <si>
    <t>Total</t>
  </si>
  <si>
    <t>Warm Meal</t>
  </si>
  <si>
    <t>Lunch Box</t>
  </si>
  <si>
    <t>Method of payment : Chek (in Euros) / Cash (in Euros)  / Bank Transfer</t>
  </si>
  <si>
    <t>Price</t>
  </si>
  <si>
    <t>Inscription</t>
  </si>
  <si>
    <t>Number of People</t>
  </si>
  <si>
    <t>Arrival Date</t>
  </si>
  <si>
    <t>Departure Date</t>
  </si>
  <si>
    <t>Hotel Address</t>
  </si>
  <si>
    <t>Type of Transport</t>
  </si>
  <si>
    <t>Person to Contact</t>
  </si>
  <si>
    <t>Amount of Blocks</t>
  </si>
  <si>
    <t>Price per Block
(15 mn)</t>
  </si>
  <si>
    <t>Elements Free Program</t>
  </si>
  <si>
    <t>Total Extra Practice Form 5</t>
  </si>
  <si>
    <t>Number</t>
  </si>
  <si>
    <t>Citizenship
or Licence Number
for French Team</t>
  </si>
  <si>
    <t>Synchronized Skating Competition</t>
  </si>
  <si>
    <t>Total Team Meal Reservation Form 7</t>
  </si>
  <si>
    <t>Intersection : I</t>
  </si>
  <si>
    <t>No Hold Element : NHE</t>
  </si>
  <si>
    <t>Pivoting Block : PB</t>
  </si>
  <si>
    <t>Circle : C</t>
  </si>
  <si>
    <t>Transition : T</t>
  </si>
  <si>
    <t>Group Lift : GL</t>
  </si>
  <si>
    <t>Traveling Wheel : TW</t>
  </si>
  <si>
    <t>Moves Element : ME</t>
  </si>
  <si>
    <t>Line : L</t>
  </si>
  <si>
    <t>Synchronized Spin : Sp</t>
  </si>
  <si>
    <t>Creative Element : Cr</t>
  </si>
  <si>
    <t>Combined Element : Co</t>
  </si>
  <si>
    <t>JUN1SP</t>
  </si>
  <si>
    <t>SEN1SP</t>
  </si>
  <si>
    <t>Block : B</t>
  </si>
  <si>
    <t>Wheel : W</t>
  </si>
  <si>
    <t>Pair Element : Pa</t>
  </si>
  <si>
    <t>Traveling Circle : TC</t>
  </si>
  <si>
    <t>ADU</t>
  </si>
  <si>
    <t>Pivoting Line : PL</t>
  </si>
  <si>
    <t>SEN1FS</t>
  </si>
  <si>
    <t>SEN2</t>
  </si>
  <si>
    <t>JUN1FS</t>
  </si>
  <si>
    <t>JUN2</t>
  </si>
  <si>
    <t>NA</t>
  </si>
  <si>
    <t>MA</t>
  </si>
  <si>
    <t>JUV</t>
  </si>
  <si>
    <t>NB</t>
  </si>
  <si>
    <t>FS</t>
  </si>
  <si>
    <t>TOTAL</t>
  </si>
  <si>
    <t>Novice_Advanced</t>
  </si>
  <si>
    <t>Senior_N1_ISU</t>
  </si>
  <si>
    <t>Senior_N2</t>
  </si>
  <si>
    <t>Junior_N1_ISU</t>
  </si>
  <si>
    <t>Junior_N2</t>
  </si>
  <si>
    <t>Novice_Basic</t>
  </si>
  <si>
    <t>Juvénile</t>
  </si>
  <si>
    <t>Mixed_Age</t>
  </si>
  <si>
    <t>Adulte</t>
  </si>
  <si>
    <t>SP</t>
  </si>
  <si>
    <t>Number of expected elements :</t>
  </si>
  <si>
    <t>Total Ticket Reservation Form 8</t>
  </si>
  <si>
    <t>Pass Saturday or Sunday Adult</t>
  </si>
  <si>
    <t>Pass Saturday or Sunday Children</t>
  </si>
  <si>
    <t>Pass Saturday and Sunday Adult</t>
  </si>
  <si>
    <t>Pass Saturday and Sunday Children</t>
  </si>
  <si>
    <t>Officials Entry Form 5</t>
  </si>
  <si>
    <t>Extra Practice Form 6</t>
  </si>
  <si>
    <t>Team Travel Information Form 7</t>
  </si>
  <si>
    <t>Meal Reservation Form 8</t>
  </si>
  <si>
    <t>Ticket Reservation Form 9</t>
  </si>
  <si>
    <t>Summary Form 10</t>
  </si>
  <si>
    <t>Name Official</t>
  </si>
  <si>
    <t>Function</t>
  </si>
  <si>
    <t>Mobil Phone</t>
  </si>
  <si>
    <t>Arrival</t>
  </si>
  <si>
    <t>We will travel by :</t>
  </si>
  <si>
    <t>Arrival Date :</t>
  </si>
  <si>
    <t>Arrival Time :</t>
  </si>
  <si>
    <t>Flight / Train Number</t>
  </si>
  <si>
    <t>Airport :</t>
  </si>
  <si>
    <t>Departure</t>
  </si>
  <si>
    <t>Departure Date :</t>
  </si>
  <si>
    <t>Departure Time :</t>
  </si>
  <si>
    <t>Travel Comments :</t>
  </si>
  <si>
    <t>Hotel</t>
  </si>
  <si>
    <t>Hotel room request</t>
  </si>
  <si>
    <t>Name of accompanying person</t>
  </si>
  <si>
    <t>ISU Member Federation</t>
  </si>
  <si>
    <t>Date, Signature</t>
  </si>
  <si>
    <t>François 1er Cup</t>
  </si>
  <si>
    <t xml:space="preserve">                                                    </t>
  </si>
  <si>
    <t>Artistic  Block: AB</t>
  </si>
  <si>
    <t>Artistic Line: AL</t>
  </si>
  <si>
    <t>Artistic Circle: AC</t>
  </si>
  <si>
    <t>Artistic wheel: AW</t>
  </si>
  <si>
    <t>Creative Element: CR</t>
  </si>
  <si>
    <t>Mixed Element: MI</t>
  </si>
  <si>
    <t>Group Lift Element: GL</t>
  </si>
  <si>
    <t>INTERSECTION: I</t>
  </si>
  <si>
    <t>Linear Block: B</t>
  </si>
  <si>
    <t>Linear Line: L</t>
  </si>
  <si>
    <t>Circle: C</t>
  </si>
  <si>
    <t>Wheel: W</t>
  </si>
  <si>
    <t>No Hold Element: NHE</t>
  </si>
  <si>
    <t>Move Element: ME</t>
  </si>
  <si>
    <t>Pair Element: Pa</t>
  </si>
  <si>
    <t>Pivoting Block: PB</t>
  </si>
  <si>
    <t>Pivoting Line: PL</t>
  </si>
  <si>
    <t>Synchronized Spin Element: SySp</t>
  </si>
  <si>
    <t>Travelling Circle: TC</t>
  </si>
  <si>
    <t>Travelling Wheel:TW</t>
  </si>
  <si>
    <t>Twizzle Element: TE</t>
  </si>
  <si>
    <t>Free Skating Move: Fm</t>
  </si>
  <si>
    <t>Point Of Intersection: Pi</t>
  </si>
  <si>
    <t>Step Sequence: s</t>
  </si>
  <si>
    <t xml:space="preserve">           </t>
  </si>
  <si>
    <t>Sénior N1 ISU</t>
  </si>
  <si>
    <t xml:space="preserve">Sénior N1 </t>
  </si>
  <si>
    <t>Sénior N2</t>
  </si>
  <si>
    <t>Junior N1 ISU</t>
  </si>
  <si>
    <t xml:space="preserve">Junior N1 </t>
  </si>
  <si>
    <t>Junior N2</t>
  </si>
  <si>
    <t>Novice Advanced ISU</t>
  </si>
  <si>
    <t>Novice Advanced</t>
  </si>
  <si>
    <t>Novice Basic</t>
  </si>
  <si>
    <t>Mixed Age</t>
  </si>
  <si>
    <t>Juvénille</t>
  </si>
  <si>
    <t>Free for Children under 6 years old</t>
  </si>
  <si>
    <t>Children under 12 years old</t>
  </si>
  <si>
    <t>Transition</t>
  </si>
  <si>
    <t>Please return this form before October 20, 2019 :
National Synchronized Skating Committee (Comité national de patinage synchronisé) :
evenementiel.csnpas@gmail.com; sylvie.coupez@wanadoo.fr; cabon.raphael@orange.fr;
Organizing Committee (Comité d’organisation) : sophil.caullier@gmail.com; michel.dujardin8@wanadoo.fr</t>
  </si>
  <si>
    <t>Friday
January,17, 2020</t>
  </si>
  <si>
    <t>Saturday
January 19, 2020</t>
  </si>
  <si>
    <t>Sunday
January 20, 2020</t>
  </si>
  <si>
    <t>Please return this form before November 17, 2019 :
Organizing Committee (Comité d’organisation) : sophil.caullier@gmail.com; michel.dujardin8@wanadoo.fr</t>
  </si>
  <si>
    <t>Adulte ISU</t>
  </si>
  <si>
    <t>Sk8</t>
  </si>
  <si>
    <t>Romorantin – January 18, 2020</t>
  </si>
  <si>
    <t>Elements list:</t>
  </si>
  <si>
    <t>Categories list</t>
  </si>
</sst>
</file>

<file path=xl/styles.xml><?xml version="1.0" encoding="utf-8"?>
<styleSheet xmlns="http://schemas.openxmlformats.org/spreadsheetml/2006/main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mm/dd/yy;@"/>
  </numFmts>
  <fonts count="2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u/>
      <sz val="11"/>
      <color theme="8" tint="-0.499984740745262"/>
      <name val="Trebuchet MS"/>
      <family val="2"/>
    </font>
    <font>
      <i/>
      <sz val="18"/>
      <color rgb="FF17365D"/>
      <name val="Trebuchet MS"/>
      <family val="2"/>
    </font>
    <font>
      <b/>
      <sz val="9"/>
      <color theme="1"/>
      <name val="Trebuchet MS"/>
      <family val="2"/>
    </font>
    <font>
      <b/>
      <sz val="8"/>
      <color theme="1"/>
      <name val="Trebuchet MS"/>
      <family val="2"/>
    </font>
    <font>
      <sz val="30"/>
      <color theme="1"/>
      <name val="Trebuchet MS"/>
      <family val="2"/>
    </font>
    <font>
      <b/>
      <sz val="16"/>
      <color theme="1"/>
      <name val="Trebuchet MS"/>
      <family val="2"/>
    </font>
    <font>
      <b/>
      <u/>
      <sz val="12"/>
      <color theme="1"/>
      <name val="Calibri"/>
      <family val="2"/>
      <scheme val="minor"/>
    </font>
    <font>
      <b/>
      <sz val="28"/>
      <color rgb="FF17365D"/>
      <name val="Trebuchet MS"/>
      <family val="2"/>
    </font>
    <font>
      <b/>
      <sz val="24"/>
      <color rgb="FF17365D"/>
      <name val="Trebuchet MS"/>
      <family val="2"/>
    </font>
    <font>
      <b/>
      <sz val="25"/>
      <color rgb="FF17365D"/>
      <name val="Trebuchet MS"/>
      <family val="2"/>
    </font>
    <font>
      <b/>
      <sz val="14"/>
      <color rgb="FF17365D"/>
      <name val="Calibri"/>
      <family val="2"/>
      <scheme val="minor"/>
    </font>
    <font>
      <sz val="26"/>
      <color theme="1"/>
      <name val="Trebuchet MS"/>
      <family val="2"/>
    </font>
    <font>
      <b/>
      <u/>
      <sz val="10"/>
      <color theme="8" tint="-0.499984740745262"/>
      <name val="Trebuchet MS"/>
      <family val="2"/>
    </font>
    <font>
      <b/>
      <sz val="12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b/>
      <sz val="28"/>
      <color rgb="FF17365D"/>
      <name val="Trebuchet MS"/>
      <family val="2"/>
    </font>
    <font>
      <b/>
      <sz val="12"/>
      <color theme="1"/>
      <name val="Calibri"/>
      <family val="2"/>
      <scheme val="minor"/>
    </font>
    <font>
      <b/>
      <sz val="14"/>
      <color rgb="FF17365D"/>
      <name val="Calibri"/>
      <family val="2"/>
      <scheme val="minor"/>
    </font>
    <font>
      <sz val="30"/>
      <color theme="1"/>
      <name val="Trebuchet MS"/>
      <family val="2"/>
    </font>
    <font>
      <b/>
      <u/>
      <sz val="11"/>
      <color theme="8" tint="-0.499984740745262"/>
      <name val="Trebuchet MS"/>
      <family val="2"/>
    </font>
    <font>
      <sz val="11"/>
      <color theme="1"/>
      <name val="Trebuchet MS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2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4" fontId="1" fillId="2" borderId="1" xfId="0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2" xfId="0" applyNumberFormat="1" applyFont="1" applyBorder="1" applyAlignment="1" applyProtection="1">
      <alignment horizontal="center" vertical="center"/>
      <protection locked="0"/>
    </xf>
    <xf numFmtId="8" fontId="1" fillId="0" borderId="9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7" fontId="1" fillId="0" borderId="4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22" xfId="0" applyFont="1" applyBorder="1" applyAlignment="1" applyProtection="1">
      <alignment horizontal="justify" vertical="center" wrapText="1"/>
    </xf>
    <xf numFmtId="0" fontId="1" fillId="0" borderId="24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justify" vertical="center"/>
    </xf>
    <xf numFmtId="164" fontId="1" fillId="0" borderId="23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44" fontId="1" fillId="0" borderId="1" xfId="0" applyNumberFormat="1" applyFont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44" fontId="1" fillId="0" borderId="7" xfId="0" applyNumberFormat="1" applyFont="1" applyBorder="1" applyAlignment="1" applyProtection="1">
      <alignment horizontal="center" vertical="center"/>
    </xf>
    <xf numFmtId="44" fontId="1" fillId="0" borderId="5" xfId="0" applyNumberFormat="1" applyFont="1" applyBorder="1" applyAlignment="1" applyProtection="1">
      <alignment horizontal="center" vertical="center"/>
    </xf>
    <xf numFmtId="44" fontId="1" fillId="0" borderId="1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 wrapText="1"/>
    </xf>
    <xf numFmtId="44" fontId="1" fillId="0" borderId="1" xfId="0" applyNumberFormat="1" applyFont="1" applyBorder="1" applyAlignment="1" applyProtection="1">
      <alignment horizontal="right" vertical="center"/>
    </xf>
    <xf numFmtId="44" fontId="1" fillId="2" borderId="5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44" fontId="1" fillId="2" borderId="1" xfId="0" applyNumberFormat="1" applyFont="1" applyFill="1" applyBorder="1" applyAlignment="1" applyProtection="1">
      <alignment horizontal="right" vertical="center"/>
    </xf>
    <xf numFmtId="44" fontId="1" fillId="0" borderId="0" xfId="0" applyNumberFormat="1" applyFont="1" applyAlignment="1" applyProtection="1">
      <alignment horizontal="center" vertical="center"/>
    </xf>
    <xf numFmtId="44" fontId="1" fillId="3" borderId="1" xfId="0" applyNumberFormat="1" applyFont="1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7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2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/>
    </xf>
    <xf numFmtId="44" fontId="21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44" fontId="21" fillId="0" borderId="5" xfId="0" applyNumberFormat="1" applyFont="1" applyBorder="1" applyAlignment="1" applyProtection="1">
      <alignment horizontal="center" vertical="center"/>
    </xf>
    <xf numFmtId="44" fontId="21" fillId="0" borderId="7" xfId="0" applyNumberFormat="1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</xf>
    <xf numFmtId="44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44" fontId="1" fillId="3" borderId="5" xfId="0" applyNumberFormat="1" applyFont="1" applyFill="1" applyBorder="1" applyAlignment="1" applyProtection="1">
      <alignment horizontal="center" vertical="center"/>
    </xf>
    <xf numFmtId="44" fontId="21" fillId="0" borderId="26" xfId="0" applyNumberFormat="1" applyFont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justify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6" fillId="0" borderId="7" xfId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30" xfId="0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164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5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2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21" fillId="0" borderId="4" xfId="0" applyFont="1" applyBorder="1" applyAlignment="1" applyProtection="1">
      <alignment horizontal="left" vertical="center"/>
    </xf>
    <xf numFmtId="0" fontId="21" fillId="0" borderId="1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left" vertical="center"/>
    </xf>
    <xf numFmtId="0" fontId="21" fillId="0" borderId="12" xfId="0" applyFont="1" applyBorder="1" applyAlignment="1" applyProtection="1">
      <alignment horizontal="left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left" vertical="center"/>
    </xf>
    <xf numFmtId="0" fontId="21" fillId="0" borderId="11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5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923926</xdr:colOff>
      <xdr:row>0</xdr:row>
      <xdr:rowOff>49980</xdr:rowOff>
    </xdr:from>
    <xdr:to>
      <xdr:col>2</xdr:col>
      <xdr:colOff>1663956</xdr:colOff>
      <xdr:row>3</xdr:row>
      <xdr:rowOff>26219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36C12776-A1A5-4A09-9711-C87879267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51" y="49980"/>
          <a:ext cx="740030" cy="728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97605</xdr:rowOff>
    </xdr:from>
    <xdr:to>
      <xdr:col>4</xdr:col>
      <xdr:colOff>1225805</xdr:colOff>
      <xdr:row>3</xdr:row>
      <xdr:rowOff>73844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5E26B190-0D2F-4FFB-9682-3A357C078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6425" y="97605"/>
          <a:ext cx="740030" cy="728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428625</xdr:colOff>
      <xdr:row>0</xdr:row>
      <xdr:rowOff>126180</xdr:rowOff>
    </xdr:from>
    <xdr:to>
      <xdr:col>4</xdr:col>
      <xdr:colOff>1168655</xdr:colOff>
      <xdr:row>3</xdr:row>
      <xdr:rowOff>102419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8CDC6871-CBCE-4584-A7A5-468954F89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29275" y="126180"/>
          <a:ext cx="740030" cy="728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126180</xdr:rowOff>
    </xdr:from>
    <xdr:to>
      <xdr:col>4</xdr:col>
      <xdr:colOff>1016255</xdr:colOff>
      <xdr:row>3</xdr:row>
      <xdr:rowOff>102419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F31E76EF-C863-4E1A-A52B-3A0C559E1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76925" y="126180"/>
          <a:ext cx="740030" cy="728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1019175</xdr:colOff>
      <xdr:row>0</xdr:row>
      <xdr:rowOff>126180</xdr:rowOff>
    </xdr:from>
    <xdr:to>
      <xdr:col>5</xdr:col>
      <xdr:colOff>1759205</xdr:colOff>
      <xdr:row>3</xdr:row>
      <xdr:rowOff>102419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FE61C3E-F7CC-477B-9529-E28ED3E37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53050" y="126180"/>
          <a:ext cx="740030" cy="728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1590675</xdr:colOff>
      <xdr:row>0</xdr:row>
      <xdr:rowOff>135705</xdr:rowOff>
    </xdr:from>
    <xdr:to>
      <xdr:col>4</xdr:col>
      <xdr:colOff>482855</xdr:colOff>
      <xdr:row>3</xdr:row>
      <xdr:rowOff>111944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C4F9F46D-9992-4CA7-A673-BD863830D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43550" y="135705"/>
          <a:ext cx="740030" cy="7287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126180</xdr:rowOff>
    </xdr:from>
    <xdr:to>
      <xdr:col>3</xdr:col>
      <xdr:colOff>1406780</xdr:colOff>
      <xdr:row>3</xdr:row>
      <xdr:rowOff>102419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C201B416-BD3E-4AB3-B02F-CAC5066BA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9675" y="126180"/>
          <a:ext cx="740030" cy="7287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1000125</xdr:colOff>
      <xdr:row>0</xdr:row>
      <xdr:rowOff>135705</xdr:rowOff>
    </xdr:from>
    <xdr:to>
      <xdr:col>2</xdr:col>
      <xdr:colOff>1740155</xdr:colOff>
      <xdr:row>3</xdr:row>
      <xdr:rowOff>111944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E87CFC1E-AFA6-43F9-8735-8131B71C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135705"/>
          <a:ext cx="740030" cy="7287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126180</xdr:rowOff>
    </xdr:from>
    <xdr:to>
      <xdr:col>6</xdr:col>
      <xdr:colOff>1187705</xdr:colOff>
      <xdr:row>3</xdr:row>
      <xdr:rowOff>102419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78C80897-335B-408C-81BB-82B8F6CB2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3575" y="126180"/>
          <a:ext cx="740030" cy="7287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485775</xdr:colOff>
      <xdr:row>0</xdr:row>
      <xdr:rowOff>126180</xdr:rowOff>
    </xdr:from>
    <xdr:to>
      <xdr:col>4</xdr:col>
      <xdr:colOff>1225805</xdr:colOff>
      <xdr:row>3</xdr:row>
      <xdr:rowOff>102419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DB523D03-0C80-400A-B7E8-A5F710B86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6425" y="126180"/>
          <a:ext cx="740030" cy="728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29"/>
  <sheetViews>
    <sheetView showZeros="0" workbookViewId="0">
      <selection activeCell="E11" sqref="E11"/>
    </sheetView>
  </sheetViews>
  <sheetFormatPr baseColWidth="10" defaultColWidth="9.140625" defaultRowHeight="15.75"/>
  <cols>
    <col min="1" max="1" width="3.85546875" style="1" customWidth="1"/>
    <col min="2" max="2" width="56.28515625" style="1" customWidth="1"/>
    <col min="3" max="3" width="41.42578125" style="2" customWidth="1"/>
    <col min="4" max="4" width="9.140625" style="1"/>
    <col min="5" max="5" width="19.7109375" style="1" bestFit="1" customWidth="1"/>
    <col min="6" max="16384" width="9.140625" style="1"/>
  </cols>
  <sheetData>
    <row r="1" spans="2:5" ht="23.25" customHeight="1">
      <c r="B1" s="138" t="s">
        <v>129</v>
      </c>
      <c r="C1" s="135"/>
    </row>
    <row r="2" spans="2:5" ht="18" customHeight="1">
      <c r="B2" s="138"/>
      <c r="C2" s="135"/>
    </row>
    <row r="3" spans="2:5" ht="18" customHeight="1">
      <c r="B3" s="70" t="s">
        <v>57</v>
      </c>
      <c r="C3" s="135"/>
    </row>
    <row r="4" spans="2:5" ht="18" customHeight="1">
      <c r="B4" s="128" t="s">
        <v>177</v>
      </c>
      <c r="C4" s="135"/>
    </row>
    <row r="5" spans="2:5" ht="67.5" customHeight="1">
      <c r="B5" s="136" t="s">
        <v>13</v>
      </c>
      <c r="C5" s="136"/>
    </row>
    <row r="6" spans="2:5" ht="85.5" customHeight="1">
      <c r="B6" s="137" t="s">
        <v>170</v>
      </c>
      <c r="C6" s="137"/>
    </row>
    <row r="7" spans="2:5" ht="33" customHeight="1" thickBot="1">
      <c r="B7" s="3"/>
    </row>
    <row r="8" spans="2:5" ht="20.100000000000001" customHeight="1" thickBot="1">
      <c r="B8" s="4" t="s">
        <v>14</v>
      </c>
      <c r="C8" s="133"/>
    </row>
    <row r="9" spans="2:5" ht="20.100000000000001" customHeight="1">
      <c r="B9" s="6" t="s">
        <v>0</v>
      </c>
      <c r="C9" s="133"/>
      <c r="E9" s="233" t="s">
        <v>179</v>
      </c>
    </row>
    <row r="10" spans="2:5" ht="20.100000000000001" customHeight="1" thickBot="1">
      <c r="B10" s="6" t="s">
        <v>1</v>
      </c>
      <c r="C10" s="132"/>
      <c r="E10" s="234" t="s">
        <v>156</v>
      </c>
    </row>
    <row r="11" spans="2:5" ht="20.100000000000001" customHeight="1">
      <c r="B11" s="6" t="s">
        <v>2</v>
      </c>
      <c r="C11" s="133"/>
      <c r="E11" s="234" t="s">
        <v>157</v>
      </c>
    </row>
    <row r="12" spans="2:5" ht="20.100000000000001" customHeight="1">
      <c r="B12" s="6" t="s">
        <v>3</v>
      </c>
      <c r="C12" s="132"/>
      <c r="E12" s="234" t="s">
        <v>158</v>
      </c>
    </row>
    <row r="13" spans="2:5" ht="20.100000000000001" customHeight="1">
      <c r="B13" s="6" t="s">
        <v>4</v>
      </c>
      <c r="C13" s="132"/>
      <c r="E13" s="234" t="s">
        <v>159</v>
      </c>
    </row>
    <row r="14" spans="2:5" ht="20.100000000000001" customHeight="1" thickBot="1">
      <c r="B14" s="6" t="s">
        <v>5</v>
      </c>
      <c r="C14" s="126"/>
      <c r="E14" s="234" t="s">
        <v>160</v>
      </c>
    </row>
    <row r="15" spans="2:5" ht="20.100000000000001" customHeight="1" thickBot="1">
      <c r="B15" s="7" t="s">
        <v>6</v>
      </c>
      <c r="C15" s="18"/>
      <c r="E15" s="234" t="s">
        <v>161</v>
      </c>
    </row>
    <row r="16" spans="2:5" ht="16.5" thickBot="1">
      <c r="E16" s="234" t="s">
        <v>162</v>
      </c>
    </row>
    <row r="17" spans="2:5" ht="20.100000000000001" customHeight="1">
      <c r="B17" s="8" t="s">
        <v>12</v>
      </c>
      <c r="C17" s="133"/>
      <c r="E17" s="234" t="s">
        <v>163</v>
      </c>
    </row>
    <row r="18" spans="2:5" ht="20.100000000000001" customHeight="1">
      <c r="B18" s="6" t="s">
        <v>7</v>
      </c>
      <c r="C18" s="124"/>
      <c r="E18" s="234" t="s">
        <v>164</v>
      </c>
    </row>
    <row r="19" spans="2:5" ht="20.100000000000001" customHeight="1" thickBot="1">
      <c r="B19" s="7" t="s">
        <v>8</v>
      </c>
      <c r="C19" s="134"/>
      <c r="E19" s="234" t="s">
        <v>165</v>
      </c>
    </row>
    <row r="20" spans="2:5" ht="16.5" thickBot="1">
      <c r="E20" s="234" t="s">
        <v>166</v>
      </c>
    </row>
    <row r="21" spans="2:5" ht="20.100000000000001" customHeight="1">
      <c r="B21" s="4" t="s">
        <v>9</v>
      </c>
      <c r="C21" s="133"/>
      <c r="E21" s="234" t="s">
        <v>97</v>
      </c>
    </row>
    <row r="22" spans="2:5" ht="20.100000000000001" customHeight="1">
      <c r="B22" s="6" t="s">
        <v>7</v>
      </c>
      <c r="C22" s="124"/>
      <c r="E22" s="234" t="s">
        <v>175</v>
      </c>
    </row>
    <row r="23" spans="2:5" ht="20.100000000000001" customHeight="1">
      <c r="B23" s="139" t="s">
        <v>8</v>
      </c>
      <c r="C23" s="63"/>
      <c r="E23" s="234" t="s">
        <v>176</v>
      </c>
    </row>
    <row r="24" spans="2:5" ht="20.100000000000001" customHeight="1" thickBot="1">
      <c r="B24" s="140"/>
      <c r="C24" s="125"/>
    </row>
    <row r="25" spans="2:5" ht="16.5" thickBot="1"/>
    <row r="26" spans="2:5" ht="24.95" customHeight="1" thickBot="1">
      <c r="B26" s="10" t="s">
        <v>15</v>
      </c>
      <c r="C26" s="41">
        <v>290</v>
      </c>
    </row>
    <row r="28" spans="2:5">
      <c r="B28" s="1" t="s">
        <v>10</v>
      </c>
      <c r="C28" s="2" t="s">
        <v>11</v>
      </c>
    </row>
    <row r="29" spans="2:5" ht="45.95" customHeight="1">
      <c r="B29" s="127"/>
      <c r="C29" s="122"/>
    </row>
  </sheetData>
  <sheetProtection password="DBD7" sheet="1" objects="1" scenarios="1" selectLockedCells="1"/>
  <mergeCells count="5">
    <mergeCell ref="C1:C4"/>
    <mergeCell ref="B5:C5"/>
    <mergeCell ref="B6:C6"/>
    <mergeCell ref="B1:B2"/>
    <mergeCell ref="B23:B24"/>
  </mergeCells>
  <conditionalFormatting sqref="C8 C15">
    <cfRule type="containsBlanks" dxfId="55" priority="21">
      <formula>LEN(TRIM(C8))=0</formula>
    </cfRule>
  </conditionalFormatting>
  <conditionalFormatting sqref="B29:C29">
    <cfRule type="containsBlanks" dxfId="54" priority="20">
      <formula>LEN(TRIM(B29))=0</formula>
    </cfRule>
  </conditionalFormatting>
  <conditionalFormatting sqref="C12:C14">
    <cfRule type="containsBlanks" dxfId="52" priority="18">
      <formula>LEN(TRIM(C12))=0</formula>
    </cfRule>
  </conditionalFormatting>
  <conditionalFormatting sqref="C12">
    <cfRule type="containsBlanks" dxfId="51" priority="17">
      <formula>LEN(TRIM(C12))=0</formula>
    </cfRule>
  </conditionalFormatting>
  <conditionalFormatting sqref="C13">
    <cfRule type="containsBlanks" dxfId="50" priority="16">
      <formula>LEN(TRIM(C13))=0</formula>
    </cfRule>
  </conditionalFormatting>
  <conditionalFormatting sqref="C14">
    <cfRule type="containsBlanks" dxfId="49" priority="15">
      <formula>LEN(TRIM(C14))=0</formula>
    </cfRule>
  </conditionalFormatting>
  <conditionalFormatting sqref="C17">
    <cfRule type="containsBlanks" dxfId="48" priority="14">
      <formula>LEN(TRIM(C17))=0</formula>
    </cfRule>
  </conditionalFormatting>
  <conditionalFormatting sqref="C18:C19">
    <cfRule type="containsBlanks" dxfId="47" priority="13">
      <formula>LEN(TRIM(C18))=0</formula>
    </cfRule>
  </conditionalFormatting>
  <conditionalFormatting sqref="C17">
    <cfRule type="containsBlanks" dxfId="46" priority="12">
      <formula>LEN(TRIM(C17))=0</formula>
    </cfRule>
  </conditionalFormatting>
  <conditionalFormatting sqref="C18">
    <cfRule type="containsBlanks" dxfId="45" priority="11">
      <formula>LEN(TRIM(C18))=0</formula>
    </cfRule>
  </conditionalFormatting>
  <conditionalFormatting sqref="C19">
    <cfRule type="containsBlanks" dxfId="44" priority="10">
      <formula>LEN(TRIM(C19))=0</formula>
    </cfRule>
  </conditionalFormatting>
  <conditionalFormatting sqref="C21:C24">
    <cfRule type="containsBlanks" dxfId="43" priority="9">
      <formula>LEN(TRIM(C21))=0</formula>
    </cfRule>
  </conditionalFormatting>
  <conditionalFormatting sqref="C21">
    <cfRule type="containsBlanks" dxfId="42" priority="8">
      <formula>LEN(TRIM(C21))=0</formula>
    </cfRule>
  </conditionalFormatting>
  <conditionalFormatting sqref="C22">
    <cfRule type="containsBlanks" dxfId="41" priority="7">
      <formula>LEN(TRIM(C22))=0</formula>
    </cfRule>
  </conditionalFormatting>
  <conditionalFormatting sqref="C23">
    <cfRule type="containsBlanks" dxfId="40" priority="6">
      <formula>LEN(TRIM(C23))=0</formula>
    </cfRule>
  </conditionalFormatting>
  <conditionalFormatting sqref="C24">
    <cfRule type="containsBlanks" dxfId="39" priority="5">
      <formula>LEN(TRIM(C24))=0</formula>
    </cfRule>
  </conditionalFormatting>
  <conditionalFormatting sqref="C9">
    <cfRule type="containsBlanks" dxfId="38" priority="4">
      <formula>LEN(TRIM(C9))=0</formula>
    </cfRule>
  </conditionalFormatting>
  <conditionalFormatting sqref="C11">
    <cfRule type="containsBlanks" dxfId="37" priority="3">
      <formula>LEN(TRIM(C11))=0</formula>
    </cfRule>
  </conditionalFormatting>
  <conditionalFormatting sqref="C10">
    <cfRule type="containsBlanks" dxfId="1" priority="2">
      <formula>LEN(TRIM(C10))=0</formula>
    </cfRule>
  </conditionalFormatting>
  <conditionalFormatting sqref="C10">
    <cfRule type="containsBlanks" dxfId="0" priority="1">
      <formula>LEN(TRIM(C10))=0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ErrorMessage="1" xr:uid="{00000000-0002-0000-0100-000000000000}">
          <x14:formula1>
            <xm:f>#REF!</xm:f>
          </x14:formula1>
          <xm:sqref>C10</xm:sqref>
        </x14:dataValidation>
        <x14:dataValidation type="custom" allowBlank="1" showInputMessage="1" showErrorMessage="1" xr:uid="{00000000-0002-0000-0100-000001000000}">
          <x14:formula1>
            <xm:f>#REF!</xm:f>
          </x14:formula1>
          <xm:sqref>C9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24"/>
  <sheetViews>
    <sheetView showZeros="0" tabSelected="1" topLeftCell="A19" workbookViewId="0">
      <selection activeCell="B24" sqref="B24:C24"/>
    </sheetView>
  </sheetViews>
  <sheetFormatPr baseColWidth="10" defaultColWidth="9.140625" defaultRowHeight="15.75"/>
  <cols>
    <col min="1" max="1" width="3.85546875" style="27" customWidth="1"/>
    <col min="2" max="4" width="24.7109375" style="27" customWidth="1"/>
    <col min="5" max="5" width="24.7109375" style="31" customWidth="1"/>
    <col min="6" max="16384" width="9.140625" style="27"/>
  </cols>
  <sheetData>
    <row r="1" spans="2:5" ht="23.25" customHeight="1">
      <c r="B1" s="179" t="str">
        <f>'Team Entry Form 1'!B1:B2</f>
        <v>François 1er Cup</v>
      </c>
      <c r="C1" s="179"/>
      <c r="D1" s="179"/>
      <c r="E1" s="29"/>
    </row>
    <row r="2" spans="2:5" ht="18" customHeight="1">
      <c r="B2" s="179"/>
      <c r="C2" s="179"/>
      <c r="D2" s="179"/>
      <c r="E2" s="29"/>
    </row>
    <row r="3" spans="2:5" ht="18" customHeight="1">
      <c r="B3" s="178" t="str">
        <f>'Team Entry Form 1'!B3</f>
        <v>Synchronized Skating Competition</v>
      </c>
      <c r="C3" s="178"/>
      <c r="D3" s="178"/>
      <c r="E3" s="29"/>
    </row>
    <row r="4" spans="2:5" ht="18" customHeight="1">
      <c r="B4" s="178" t="str">
        <f>'Team Entry Form 1'!B4</f>
        <v>Romorantin – January 18, 2020</v>
      </c>
      <c r="C4" s="178"/>
      <c r="D4" s="178"/>
      <c r="E4" s="29"/>
    </row>
    <row r="5" spans="2:5" ht="67.5" customHeight="1">
      <c r="B5" s="176" t="s">
        <v>110</v>
      </c>
      <c r="C5" s="176"/>
      <c r="D5" s="176"/>
      <c r="E5" s="176"/>
    </row>
    <row r="6" spans="2:5" ht="53.25" customHeight="1">
      <c r="B6" s="194" t="str">
        <f>'Meal Reservation'!$B$6:$G$6</f>
        <v>Please return this form before November 17, 2019 :
Organizing Committee (Comité d’organisation) : sophil.caullier@gmail.com; michel.dujardin8@wanadoo.fr</v>
      </c>
      <c r="C6" s="194"/>
      <c r="D6" s="194"/>
      <c r="E6" s="194"/>
    </row>
    <row r="7" spans="2:5" ht="33" customHeight="1" thickBot="1">
      <c r="B7" s="30"/>
      <c r="C7" s="30"/>
      <c r="D7" s="30"/>
    </row>
    <row r="8" spans="2:5" ht="20.100000000000001" customHeight="1" thickBot="1">
      <c r="B8" s="170" t="s">
        <v>0</v>
      </c>
      <c r="C8" s="171"/>
      <c r="D8" s="202">
        <f>'Team Entry Form 1'!C9</f>
        <v>0</v>
      </c>
      <c r="E8" s="204"/>
    </row>
    <row r="9" spans="2:5" ht="20.100000000000001" customHeight="1" thickBot="1">
      <c r="B9" s="172" t="s">
        <v>1</v>
      </c>
      <c r="C9" s="173"/>
      <c r="D9" s="202">
        <f>'Team Entry Form 1'!C10</f>
        <v>0</v>
      </c>
      <c r="E9" s="204"/>
    </row>
    <row r="10" spans="2:5" ht="20.100000000000001" customHeight="1" thickBot="1">
      <c r="B10" s="172" t="s">
        <v>17</v>
      </c>
      <c r="C10" s="173"/>
      <c r="D10" s="202">
        <f>'Team Entry Form 1'!C17</f>
        <v>0</v>
      </c>
      <c r="E10" s="204"/>
    </row>
    <row r="11" spans="2:5" ht="20.100000000000001" customHeight="1" thickBot="1">
      <c r="B11" s="168" t="s">
        <v>7</v>
      </c>
      <c r="C11" s="169"/>
      <c r="D11" s="202">
        <f>'Team Entry Form 1'!C18</f>
        <v>0</v>
      </c>
      <c r="E11" s="204"/>
    </row>
    <row r="12" spans="2:5" ht="20.100000000000001" customHeight="1">
      <c r="B12" s="32"/>
      <c r="C12" s="32"/>
      <c r="D12" s="32"/>
      <c r="E12" s="33"/>
    </row>
    <row r="13" spans="2:5" ht="20.100000000000001" customHeight="1">
      <c r="B13" s="229" t="s">
        <v>42</v>
      </c>
      <c r="C13" s="229"/>
      <c r="D13" s="229"/>
      <c r="E13" s="229"/>
    </row>
    <row r="14" spans="2:5" ht="9.9499999999999993" customHeight="1"/>
    <row r="15" spans="2:5" ht="39.950000000000003" customHeight="1">
      <c r="B15" s="230" t="s">
        <v>44</v>
      </c>
      <c r="C15" s="231"/>
      <c r="D15" s="232"/>
      <c r="E15" s="77">
        <f>'Team Entry Form 1'!C26</f>
        <v>290</v>
      </c>
    </row>
    <row r="16" spans="2:5" ht="39.950000000000003" customHeight="1">
      <c r="B16" s="230" t="s">
        <v>54</v>
      </c>
      <c r="C16" s="231"/>
      <c r="D16" s="232"/>
      <c r="E16" s="37">
        <f>'Extra Practice'!D14</f>
        <v>0</v>
      </c>
    </row>
    <row r="17" spans="2:5" ht="39.950000000000003" customHeight="1">
      <c r="B17" s="230" t="s">
        <v>58</v>
      </c>
      <c r="C17" s="231"/>
      <c r="D17" s="232"/>
      <c r="E17" s="37">
        <f>'Meal Reservation'!G23</f>
        <v>0</v>
      </c>
    </row>
    <row r="18" spans="2:5" ht="39.950000000000003" customHeight="1">
      <c r="B18" s="230" t="s">
        <v>100</v>
      </c>
      <c r="C18" s="231"/>
      <c r="D18" s="232"/>
      <c r="E18" s="37">
        <f>'Ticket Reservation'!E19</f>
        <v>0</v>
      </c>
    </row>
    <row r="19" spans="2:5">
      <c r="E19" s="78"/>
    </row>
    <row r="20" spans="2:5" ht="39.950000000000003" customHeight="1">
      <c r="B20" s="230" t="s">
        <v>39</v>
      </c>
      <c r="C20" s="231"/>
      <c r="D20" s="232"/>
      <c r="E20" s="74">
        <f>SUM(E15:E18)</f>
        <v>290</v>
      </c>
    </row>
    <row r="23" spans="2:5">
      <c r="B23" s="228" t="s">
        <v>10</v>
      </c>
      <c r="C23" s="228"/>
      <c r="D23" s="228" t="s">
        <v>11</v>
      </c>
      <c r="E23" s="228"/>
    </row>
    <row r="24" spans="2:5" ht="30.75" customHeight="1">
      <c r="B24" s="159"/>
      <c r="C24" s="159"/>
      <c r="D24" s="159"/>
      <c r="E24" s="159"/>
    </row>
  </sheetData>
  <sheetProtection password="DBD7" sheet="1" objects="1" scenarios="1" selectLockedCells="1"/>
  <mergeCells count="23">
    <mergeCell ref="B8:C8"/>
    <mergeCell ref="D8:E8"/>
    <mergeCell ref="B5:E5"/>
    <mergeCell ref="B6:E6"/>
    <mergeCell ref="B1:D2"/>
    <mergeCell ref="B4:D4"/>
    <mergeCell ref="B3:D3"/>
    <mergeCell ref="B9:C9"/>
    <mergeCell ref="D9:E9"/>
    <mergeCell ref="B10:C10"/>
    <mergeCell ref="D10:E10"/>
    <mergeCell ref="B11:C11"/>
    <mergeCell ref="D11:E11"/>
    <mergeCell ref="B23:C23"/>
    <mergeCell ref="D23:E23"/>
    <mergeCell ref="B24:C24"/>
    <mergeCell ref="D24:E24"/>
    <mergeCell ref="B13:E13"/>
    <mergeCell ref="B15:D15"/>
    <mergeCell ref="B17:D17"/>
    <mergeCell ref="B18:D18"/>
    <mergeCell ref="B20:D20"/>
    <mergeCell ref="B16:D16"/>
  </mergeCells>
  <conditionalFormatting sqref="B24:E24">
    <cfRule type="containsBlanks" dxfId="6" priority="1">
      <formula>LEN(TRIM(B24))=0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8:D33"/>
  <sheetViews>
    <sheetView topLeftCell="A7" workbookViewId="0">
      <selection activeCell="A9" sqref="A9:A22"/>
    </sheetView>
  </sheetViews>
  <sheetFormatPr baseColWidth="10" defaultRowHeight="15"/>
  <cols>
    <col min="1" max="1" width="19.7109375" bestFit="1" customWidth="1"/>
    <col min="4" max="4" width="30.5703125" bestFit="1" customWidth="1"/>
  </cols>
  <sheetData>
    <row r="8" spans="1:4">
      <c r="A8" t="s">
        <v>155</v>
      </c>
      <c r="D8" t="s">
        <v>130</v>
      </c>
    </row>
    <row r="9" spans="1:4">
      <c r="A9" t="s">
        <v>156</v>
      </c>
      <c r="D9" t="s">
        <v>131</v>
      </c>
    </row>
    <row r="10" spans="1:4">
      <c r="A10" t="s">
        <v>157</v>
      </c>
      <c r="D10" t="s">
        <v>132</v>
      </c>
    </row>
    <row r="11" spans="1:4">
      <c r="A11" t="s">
        <v>158</v>
      </c>
      <c r="D11" t="s">
        <v>133</v>
      </c>
    </row>
    <row r="12" spans="1:4">
      <c r="A12" t="s">
        <v>159</v>
      </c>
      <c r="D12" t="s">
        <v>134</v>
      </c>
    </row>
    <row r="13" spans="1:4">
      <c r="A13" t="s">
        <v>160</v>
      </c>
      <c r="D13" t="s">
        <v>135</v>
      </c>
    </row>
    <row r="14" spans="1:4">
      <c r="A14" t="s">
        <v>161</v>
      </c>
      <c r="D14" t="s">
        <v>137</v>
      </c>
    </row>
    <row r="15" spans="1:4">
      <c r="A15" t="s">
        <v>162</v>
      </c>
      <c r="D15" t="s">
        <v>138</v>
      </c>
    </row>
    <row r="16" spans="1:4">
      <c r="A16" t="s">
        <v>163</v>
      </c>
      <c r="D16" t="s">
        <v>139</v>
      </c>
    </row>
    <row r="17" spans="1:4">
      <c r="A17" t="s">
        <v>164</v>
      </c>
      <c r="D17" t="s">
        <v>140</v>
      </c>
    </row>
    <row r="18" spans="1:4">
      <c r="A18" t="s">
        <v>165</v>
      </c>
      <c r="D18" t="s">
        <v>141</v>
      </c>
    </row>
    <row r="19" spans="1:4">
      <c r="A19" t="s">
        <v>166</v>
      </c>
      <c r="D19" t="s">
        <v>142</v>
      </c>
    </row>
    <row r="20" spans="1:4">
      <c r="A20" t="s">
        <v>97</v>
      </c>
      <c r="D20" t="s">
        <v>136</v>
      </c>
    </row>
    <row r="21" spans="1:4">
      <c r="A21" t="s">
        <v>175</v>
      </c>
      <c r="D21" t="s">
        <v>144</v>
      </c>
    </row>
    <row r="22" spans="1:4">
      <c r="A22" t="s">
        <v>176</v>
      </c>
      <c r="D22" t="s">
        <v>143</v>
      </c>
    </row>
    <row r="23" spans="1:4">
      <c r="D23" t="s">
        <v>145</v>
      </c>
    </row>
    <row r="24" spans="1:4">
      <c r="D24" t="s">
        <v>146</v>
      </c>
    </row>
    <row r="25" spans="1:4">
      <c r="D25" t="s">
        <v>147</v>
      </c>
    </row>
    <row r="26" spans="1:4">
      <c r="D26" t="s">
        <v>148</v>
      </c>
    </row>
    <row r="27" spans="1:4">
      <c r="D27" t="s">
        <v>149</v>
      </c>
    </row>
    <row r="28" spans="1:4">
      <c r="D28" t="s">
        <v>150</v>
      </c>
    </row>
    <row r="29" spans="1:4">
      <c r="D29" t="s">
        <v>151</v>
      </c>
    </row>
    <row r="30" spans="1:4">
      <c r="D30" t="s">
        <v>169</v>
      </c>
    </row>
    <row r="31" spans="1:4">
      <c r="D31" t="s">
        <v>152</v>
      </c>
    </row>
    <row r="32" spans="1:4">
      <c r="D32" t="s">
        <v>153</v>
      </c>
    </row>
    <row r="33" spans="4:4">
      <c r="D33" t="s">
        <v>154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41"/>
  <sheetViews>
    <sheetView showZeros="0" topLeftCell="A7" workbookViewId="0">
      <selection activeCell="C21" sqref="C21"/>
    </sheetView>
  </sheetViews>
  <sheetFormatPr baseColWidth="10" defaultColWidth="9.140625" defaultRowHeight="15.75"/>
  <cols>
    <col min="1" max="1" width="3.85546875" style="1" customWidth="1"/>
    <col min="2" max="4" width="24.7109375" style="1" customWidth="1"/>
    <col min="5" max="5" width="24.7109375" style="2" customWidth="1"/>
    <col min="6" max="16384" width="9.140625" style="1"/>
  </cols>
  <sheetData>
    <row r="1" spans="2:5" ht="23.25" customHeight="1">
      <c r="B1" s="152" t="str">
        <f>'Team Entry Form 1'!B1:B2</f>
        <v>François 1er Cup</v>
      </c>
      <c r="C1" s="152"/>
      <c r="D1" s="152"/>
      <c r="E1" s="9"/>
    </row>
    <row r="2" spans="2:5" ht="18" customHeight="1">
      <c r="B2" s="152"/>
      <c r="C2" s="152"/>
      <c r="D2" s="152"/>
      <c r="E2" s="9"/>
    </row>
    <row r="3" spans="2:5" ht="18" customHeight="1">
      <c r="B3" s="153" t="str">
        <f>'Team Entry Form 1'!B3</f>
        <v>Synchronized Skating Competition</v>
      </c>
      <c r="C3" s="153"/>
      <c r="D3" s="153"/>
      <c r="E3" s="9"/>
    </row>
    <row r="4" spans="2:5" ht="18" customHeight="1">
      <c r="B4" s="153" t="str">
        <f>'Team Entry Form 1'!B4</f>
        <v>Romorantin – January 18, 2020</v>
      </c>
      <c r="C4" s="153"/>
      <c r="D4" s="153"/>
      <c r="E4" s="9"/>
    </row>
    <row r="5" spans="2:5" ht="67.5" customHeight="1">
      <c r="B5" s="136" t="s">
        <v>16</v>
      </c>
      <c r="C5" s="136"/>
      <c r="D5" s="136"/>
      <c r="E5" s="136"/>
    </row>
    <row r="6" spans="2:5" ht="87" customHeight="1">
      <c r="B6" s="137" t="str">
        <f>'Team Entry Form 1'!B6:C6</f>
        <v>Please return this form before October 20, 2019 :
National Synchronized Skating Committee (Comité national de patinage synchronisé) :
evenementiel.csnpas@gmail.com; sylvie.coupez@wanadoo.fr; cabon.raphael@orange.fr;
Organizing Committee (Comité d’organisation) : sophil.caullier@gmail.com; michel.dujardin8@wanadoo.fr</v>
      </c>
      <c r="C6" s="137"/>
      <c r="D6" s="137"/>
      <c r="E6" s="137"/>
    </row>
    <row r="7" spans="2:5" ht="33" customHeight="1" thickBot="1">
      <c r="B7" s="3"/>
      <c r="C7" s="3"/>
      <c r="D7" s="3"/>
    </row>
    <row r="8" spans="2:5" ht="20.100000000000001" customHeight="1">
      <c r="B8" s="156" t="s">
        <v>14</v>
      </c>
      <c r="C8" s="157"/>
      <c r="D8" s="154">
        <f>'Team Entry Form 1'!C8</f>
        <v>0</v>
      </c>
      <c r="E8" s="155"/>
    </row>
    <row r="9" spans="2:5" ht="20.100000000000001" customHeight="1">
      <c r="B9" s="148" t="s">
        <v>0</v>
      </c>
      <c r="C9" s="149"/>
      <c r="D9" s="144">
        <f>'Team Entry Form 1'!C9</f>
        <v>0</v>
      </c>
      <c r="E9" s="145"/>
    </row>
    <row r="10" spans="2:5" ht="20.100000000000001" customHeight="1">
      <c r="B10" s="148" t="s">
        <v>1</v>
      </c>
      <c r="C10" s="149"/>
      <c r="D10" s="144">
        <f>'Team Entry Form 1'!C10</f>
        <v>0</v>
      </c>
      <c r="E10" s="145"/>
    </row>
    <row r="11" spans="2:5" ht="20.100000000000001" customHeight="1">
      <c r="B11" s="148" t="s">
        <v>2</v>
      </c>
      <c r="C11" s="149"/>
      <c r="D11" s="144">
        <f>'Team Entry Form 1'!C11</f>
        <v>0</v>
      </c>
      <c r="E11" s="145"/>
    </row>
    <row r="12" spans="2:5" ht="20.100000000000001" customHeight="1">
      <c r="B12" s="148" t="s">
        <v>17</v>
      </c>
      <c r="C12" s="149"/>
      <c r="D12" s="144">
        <f>'Team Entry Form 1'!C17</f>
        <v>0</v>
      </c>
      <c r="E12" s="145"/>
    </row>
    <row r="13" spans="2:5" ht="20.100000000000001" customHeight="1">
      <c r="B13" s="148" t="s">
        <v>18</v>
      </c>
      <c r="C13" s="149"/>
      <c r="D13" s="144">
        <f>'Team Entry Form 1'!C21</f>
        <v>0</v>
      </c>
      <c r="E13" s="145"/>
    </row>
    <row r="14" spans="2:5" ht="20.100000000000001" customHeight="1">
      <c r="B14" s="148" t="s">
        <v>19</v>
      </c>
      <c r="C14" s="149"/>
      <c r="D14" s="142"/>
      <c r="E14" s="143"/>
    </row>
    <row r="15" spans="2:5" ht="20.100000000000001" customHeight="1" thickBot="1">
      <c r="B15" s="146" t="s">
        <v>20</v>
      </c>
      <c r="C15" s="147"/>
      <c r="D15" s="150"/>
      <c r="E15" s="151"/>
    </row>
    <row r="16" spans="2:5" ht="20.100000000000001" customHeight="1">
      <c r="B16" s="14"/>
      <c r="C16" s="14"/>
      <c r="D16" s="15"/>
      <c r="E16" s="15"/>
    </row>
    <row r="17" spans="2:5" ht="15" customHeight="1">
      <c r="B17" s="141" t="s">
        <v>24</v>
      </c>
      <c r="C17" s="141"/>
      <c r="D17" s="141"/>
      <c r="E17" s="141"/>
    </row>
    <row r="18" spans="2:5" ht="16.5" thickBot="1"/>
    <row r="19" spans="2:5" ht="47.25">
      <c r="B19" s="12" t="s">
        <v>21</v>
      </c>
      <c r="C19" s="52" t="s">
        <v>22</v>
      </c>
      <c r="D19" s="11" t="s">
        <v>23</v>
      </c>
      <c r="E19" s="69" t="s">
        <v>56</v>
      </c>
    </row>
    <row r="20" spans="2:5" ht="20.100000000000001" customHeight="1">
      <c r="B20" s="19"/>
      <c r="C20" s="47"/>
      <c r="D20" s="38"/>
      <c r="E20" s="21"/>
    </row>
    <row r="21" spans="2:5" ht="20.100000000000001" customHeight="1">
      <c r="B21" s="19"/>
      <c r="C21" s="47"/>
      <c r="D21" s="38"/>
      <c r="E21" s="21"/>
    </row>
    <row r="22" spans="2:5" ht="20.100000000000001" customHeight="1">
      <c r="B22" s="19"/>
      <c r="C22" s="47"/>
      <c r="D22" s="38"/>
      <c r="E22" s="21"/>
    </row>
    <row r="23" spans="2:5" ht="20.100000000000001" customHeight="1">
      <c r="B23" s="19"/>
      <c r="C23" s="47"/>
      <c r="D23" s="38"/>
      <c r="E23" s="21"/>
    </row>
    <row r="24" spans="2:5" ht="20.100000000000001" customHeight="1">
      <c r="B24" s="19"/>
      <c r="C24" s="47"/>
      <c r="D24" s="38"/>
      <c r="E24" s="21"/>
    </row>
    <row r="25" spans="2:5" ht="20.100000000000001" customHeight="1">
      <c r="B25" s="19"/>
      <c r="C25" s="47"/>
      <c r="D25" s="38"/>
      <c r="E25" s="21"/>
    </row>
    <row r="26" spans="2:5" ht="20.100000000000001" customHeight="1">
      <c r="B26" s="19"/>
      <c r="C26" s="47"/>
      <c r="D26" s="38"/>
      <c r="E26" s="21"/>
    </row>
    <row r="27" spans="2:5" ht="20.100000000000001" customHeight="1">
      <c r="B27" s="19"/>
      <c r="C27" s="47"/>
      <c r="D27" s="38"/>
      <c r="E27" s="21"/>
    </row>
    <row r="28" spans="2:5" ht="20.100000000000001" customHeight="1">
      <c r="B28" s="19"/>
      <c r="C28" s="47"/>
      <c r="D28" s="38"/>
      <c r="E28" s="21"/>
    </row>
    <row r="29" spans="2:5" ht="20.100000000000001" customHeight="1">
      <c r="B29" s="19"/>
      <c r="C29" s="47"/>
      <c r="D29" s="38"/>
      <c r="E29" s="21"/>
    </row>
    <row r="30" spans="2:5" ht="20.100000000000001" customHeight="1">
      <c r="B30" s="19"/>
      <c r="C30" s="47"/>
      <c r="D30" s="38"/>
      <c r="E30" s="21"/>
    </row>
    <row r="31" spans="2:5" ht="20.100000000000001" customHeight="1">
      <c r="B31" s="19"/>
      <c r="C31" s="47"/>
      <c r="D31" s="38"/>
      <c r="E31" s="21"/>
    </row>
    <row r="32" spans="2:5" ht="20.100000000000001" customHeight="1">
      <c r="B32" s="19"/>
      <c r="C32" s="47"/>
      <c r="D32" s="38"/>
      <c r="E32" s="21"/>
    </row>
    <row r="33" spans="2:5" ht="20.100000000000001" customHeight="1">
      <c r="B33" s="19"/>
      <c r="C33" s="47"/>
      <c r="D33" s="38"/>
      <c r="E33" s="21"/>
    </row>
    <row r="34" spans="2:5" ht="20.100000000000001" customHeight="1">
      <c r="B34" s="19"/>
      <c r="C34" s="47"/>
      <c r="D34" s="38"/>
      <c r="E34" s="21"/>
    </row>
    <row r="35" spans="2:5" ht="20.100000000000001" customHeight="1">
      <c r="B35" s="19"/>
      <c r="C35" s="47"/>
      <c r="D35" s="38"/>
      <c r="E35" s="21"/>
    </row>
    <row r="36" spans="2:5" ht="20.100000000000001" customHeight="1">
      <c r="B36" s="19"/>
      <c r="C36" s="47"/>
      <c r="D36" s="38"/>
      <c r="E36" s="21"/>
    </row>
    <row r="37" spans="2:5" ht="20.100000000000001" customHeight="1">
      <c r="B37" s="19"/>
      <c r="C37" s="47"/>
      <c r="D37" s="38"/>
      <c r="E37" s="21"/>
    </row>
    <row r="38" spans="2:5" ht="20.100000000000001" customHeight="1">
      <c r="B38" s="19"/>
      <c r="C38" s="47"/>
      <c r="D38" s="38"/>
      <c r="E38" s="21"/>
    </row>
    <row r="39" spans="2:5" ht="20.100000000000001" customHeight="1">
      <c r="B39" s="19"/>
      <c r="C39" s="47"/>
      <c r="D39" s="38"/>
      <c r="E39" s="21"/>
    </row>
    <row r="40" spans="2:5" ht="20.100000000000001" customHeight="1">
      <c r="B40" s="22"/>
      <c r="C40" s="51"/>
      <c r="D40" s="39"/>
      <c r="E40" s="17"/>
    </row>
    <row r="41" spans="2:5" ht="20.100000000000001" customHeight="1" thickBot="1">
      <c r="B41" s="23"/>
      <c r="C41" s="24"/>
      <c r="D41" s="40"/>
      <c r="E41" s="18"/>
    </row>
  </sheetData>
  <sheetProtection password="DBD7" sheet="1" objects="1" scenarios="1" selectLockedCells="1"/>
  <mergeCells count="22">
    <mergeCell ref="D8:E8"/>
    <mergeCell ref="D10:E10"/>
    <mergeCell ref="D9:E9"/>
    <mergeCell ref="B10:C10"/>
    <mergeCell ref="B9:C9"/>
    <mergeCell ref="B8:C8"/>
    <mergeCell ref="B5:E5"/>
    <mergeCell ref="B6:E6"/>
    <mergeCell ref="B1:D2"/>
    <mergeCell ref="B4:D4"/>
    <mergeCell ref="B3:D3"/>
    <mergeCell ref="B17:E17"/>
    <mergeCell ref="D14:E14"/>
    <mergeCell ref="D13:E13"/>
    <mergeCell ref="D12:E12"/>
    <mergeCell ref="D11:E11"/>
    <mergeCell ref="B15:C15"/>
    <mergeCell ref="B14:C14"/>
    <mergeCell ref="B13:C13"/>
    <mergeCell ref="B12:C12"/>
    <mergeCell ref="B11:C11"/>
    <mergeCell ref="D15:E15"/>
  </mergeCells>
  <conditionalFormatting sqref="D14:E15">
    <cfRule type="containsBlanks" dxfId="36" priority="2">
      <formula>LEN(TRIM(D14))=0</formula>
    </cfRule>
  </conditionalFormatting>
  <conditionalFormatting sqref="B20:E41">
    <cfRule type="containsBlanks" dxfId="35" priority="1">
      <formula>LEN(TRIM(B20))=0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custom" showInputMessage="1" showErrorMessage="1" xr:uid="{00000000-0002-0000-0200-000000000000}">
          <x14:formula1>
            <xm:f>'Team Entry Form 1'!C8</xm:f>
          </x14:formula1>
          <xm:sqref>D8:E8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7"/>
  <sheetViews>
    <sheetView showZeros="0" topLeftCell="A5" workbookViewId="0">
      <selection activeCell="D17" sqref="D17"/>
    </sheetView>
  </sheetViews>
  <sheetFormatPr baseColWidth="10" defaultColWidth="9.140625" defaultRowHeight="15.75"/>
  <cols>
    <col min="1" max="1" width="3.85546875" style="1" customWidth="1"/>
    <col min="2" max="2" width="4.5703125" style="1" customWidth="1"/>
    <col min="3" max="3" width="44.85546875" style="1" customWidth="1"/>
    <col min="4" max="4" width="30.7109375" style="1" customWidth="1"/>
    <col min="5" max="5" width="18.85546875" style="2" customWidth="1"/>
    <col min="6" max="16384" width="9.140625" style="1"/>
  </cols>
  <sheetData>
    <row r="1" spans="2:5" ht="23.25" customHeight="1">
      <c r="B1" s="163" t="str">
        <f>'Team Entry Form 1'!B1:B2</f>
        <v>François 1er Cup</v>
      </c>
      <c r="C1" s="163"/>
      <c r="D1" s="163"/>
      <c r="E1" s="9"/>
    </row>
    <row r="2" spans="2:5" ht="18" customHeight="1">
      <c r="B2" s="163"/>
      <c r="C2" s="163"/>
      <c r="D2" s="163"/>
      <c r="E2" s="9"/>
    </row>
    <row r="3" spans="2:5" ht="18" customHeight="1">
      <c r="B3" s="153" t="str">
        <f>'Team Entry Form 1'!B3</f>
        <v>Synchronized Skating Competition</v>
      </c>
      <c r="C3" s="153"/>
      <c r="D3" s="153"/>
      <c r="E3" s="9"/>
    </row>
    <row r="4" spans="2:5" ht="18" customHeight="1">
      <c r="B4" s="153" t="str">
        <f>'Team Entry Form 1'!B4</f>
        <v>Romorantin – January 18, 2020</v>
      </c>
      <c r="C4" s="153"/>
      <c r="D4" s="153"/>
      <c r="E4" s="9"/>
    </row>
    <row r="5" spans="2:5" ht="67.5" customHeight="1">
      <c r="B5" s="136" t="s">
        <v>34</v>
      </c>
      <c r="C5" s="136"/>
      <c r="D5" s="136"/>
      <c r="E5" s="136"/>
    </row>
    <row r="6" spans="2:5" ht="84" customHeight="1">
      <c r="B6" s="137" t="str">
        <f>'Team Entry Form 1'!B6:C6</f>
        <v>Please return this form before October 20, 2019 :
National Synchronized Skating Committee (Comité national de patinage synchronisé) :
evenementiel.csnpas@gmail.com; sylvie.coupez@wanadoo.fr; cabon.raphael@orange.fr;
Organizing Committee (Comité d’organisation) : sophil.caullier@gmail.com; michel.dujardin8@wanadoo.fr</v>
      </c>
      <c r="C6" s="137"/>
      <c r="D6" s="137"/>
      <c r="E6" s="137"/>
    </row>
    <row r="7" spans="2:5" ht="33" customHeight="1" thickBot="1">
      <c r="B7" s="3"/>
      <c r="C7" s="3"/>
      <c r="D7" s="3"/>
    </row>
    <row r="8" spans="2:5" ht="20.100000000000001" customHeight="1" thickBot="1">
      <c r="B8" s="156" t="s">
        <v>14</v>
      </c>
      <c r="C8" s="157"/>
      <c r="D8" s="161">
        <f>'Team Entry Form 1'!C8</f>
        <v>0</v>
      </c>
      <c r="E8" s="162"/>
    </row>
    <row r="9" spans="2:5" ht="20.100000000000001" customHeight="1" thickBot="1">
      <c r="B9" s="148" t="s">
        <v>0</v>
      </c>
      <c r="C9" s="149"/>
      <c r="D9" s="161">
        <f>'Team Entry Form 1'!C9</f>
        <v>0</v>
      </c>
      <c r="E9" s="162"/>
    </row>
    <row r="10" spans="2:5" ht="20.100000000000001" customHeight="1" thickBot="1">
      <c r="B10" s="148" t="s">
        <v>1</v>
      </c>
      <c r="C10" s="149"/>
      <c r="D10" s="161">
        <f>'Team Entry Form 1'!C10</f>
        <v>0</v>
      </c>
      <c r="E10" s="162"/>
    </row>
    <row r="11" spans="2:5" ht="20.100000000000001" customHeight="1" thickBot="1">
      <c r="B11" s="148" t="s">
        <v>2</v>
      </c>
      <c r="C11" s="149"/>
      <c r="D11" s="161">
        <f>'Team Entry Form 1'!C11</f>
        <v>0</v>
      </c>
      <c r="E11" s="162"/>
    </row>
    <row r="12" spans="2:5" ht="20.100000000000001" customHeight="1" thickBot="1">
      <c r="B12" s="146" t="s">
        <v>17</v>
      </c>
      <c r="C12" s="147"/>
      <c r="D12" s="161">
        <f>'Team Entry Form 1'!C17</f>
        <v>0</v>
      </c>
      <c r="E12" s="162"/>
    </row>
    <row r="13" spans="2:5" ht="20.100000000000001" customHeight="1">
      <c r="B13" s="14"/>
      <c r="C13" s="14"/>
      <c r="D13" s="15"/>
      <c r="E13" s="15"/>
    </row>
    <row r="14" spans="2:5" ht="21">
      <c r="B14" s="158" t="s">
        <v>25</v>
      </c>
      <c r="C14" s="158"/>
      <c r="D14" s="158"/>
      <c r="E14" s="158"/>
    </row>
    <row r="15" spans="2:5" ht="7.5" customHeight="1" thickBot="1"/>
    <row r="16" spans="2:5" ht="20.100000000000001" customHeight="1">
      <c r="B16" s="12"/>
      <c r="C16" s="52" t="s">
        <v>26</v>
      </c>
      <c r="D16" s="11" t="s">
        <v>27</v>
      </c>
      <c r="E16" s="5" t="s">
        <v>28</v>
      </c>
    </row>
    <row r="17" spans="2:5" ht="20.100000000000001" customHeight="1">
      <c r="B17" s="13">
        <v>1</v>
      </c>
      <c r="C17" s="47"/>
      <c r="D17" s="20"/>
      <c r="E17" s="21"/>
    </row>
    <row r="18" spans="2:5" ht="20.100000000000001" customHeight="1">
      <c r="B18" s="13">
        <v>2</v>
      </c>
      <c r="C18" s="47"/>
      <c r="D18" s="20"/>
      <c r="E18" s="21"/>
    </row>
    <row r="19" spans="2:5" ht="20.100000000000001" customHeight="1">
      <c r="B19" s="13">
        <v>3</v>
      </c>
      <c r="C19" s="47"/>
      <c r="D19" s="20"/>
      <c r="E19" s="21"/>
    </row>
    <row r="20" spans="2:5" ht="20.100000000000001" customHeight="1">
      <c r="B20" s="13">
        <v>4</v>
      </c>
      <c r="C20" s="47"/>
      <c r="D20" s="20"/>
      <c r="E20" s="21"/>
    </row>
    <row r="21" spans="2:5" ht="20.100000000000001" customHeight="1">
      <c r="B21" s="42">
        <v>5</v>
      </c>
      <c r="C21" s="43"/>
      <c r="D21" s="44"/>
      <c r="E21" s="45"/>
    </row>
    <row r="22" spans="2:5" ht="20.100000000000001" customHeight="1">
      <c r="B22" s="42">
        <v>6</v>
      </c>
      <c r="C22" s="43"/>
      <c r="D22" s="44"/>
      <c r="E22" s="45"/>
    </row>
    <row r="23" spans="2:5" ht="20.100000000000001" customHeight="1" thickBot="1">
      <c r="B23" s="16">
        <v>7</v>
      </c>
      <c r="C23" s="48"/>
      <c r="D23" s="25"/>
      <c r="E23" s="26"/>
    </row>
    <row r="25" spans="2:5" ht="21">
      <c r="B25" s="158" t="s">
        <v>29</v>
      </c>
      <c r="C25" s="158"/>
      <c r="D25" s="158"/>
      <c r="E25" s="158"/>
    </row>
    <row r="26" spans="2:5" ht="7.5" customHeight="1" thickBot="1"/>
    <row r="27" spans="2:5" ht="20.100000000000001" customHeight="1">
      <c r="B27" s="12"/>
      <c r="C27" s="52" t="s">
        <v>26</v>
      </c>
      <c r="D27" s="11" t="s">
        <v>27</v>
      </c>
      <c r="E27" s="5" t="s">
        <v>28</v>
      </c>
    </row>
    <row r="28" spans="2:5" ht="20.100000000000001" customHeight="1">
      <c r="B28" s="13">
        <v>1</v>
      </c>
      <c r="C28" s="47"/>
      <c r="D28" s="20"/>
      <c r="E28" s="21"/>
    </row>
    <row r="29" spans="2:5" ht="20.100000000000001" customHeight="1">
      <c r="B29" s="13">
        <v>2</v>
      </c>
      <c r="C29" s="47"/>
      <c r="D29" s="20"/>
      <c r="E29" s="21"/>
    </row>
    <row r="30" spans="2:5" ht="20.100000000000001" customHeight="1">
      <c r="B30" s="13">
        <v>3</v>
      </c>
      <c r="C30" s="47"/>
      <c r="D30" s="20"/>
      <c r="E30" s="21"/>
    </row>
    <row r="31" spans="2:5" ht="20.100000000000001" customHeight="1">
      <c r="B31" s="13">
        <v>4</v>
      </c>
      <c r="C31" s="47"/>
      <c r="D31" s="20"/>
      <c r="E31" s="21"/>
    </row>
    <row r="32" spans="2:5" ht="20.100000000000001" customHeight="1">
      <c r="B32" s="13">
        <v>5</v>
      </c>
      <c r="C32" s="47"/>
      <c r="D32" s="20"/>
      <c r="E32" s="21"/>
    </row>
    <row r="33" spans="2:5" ht="20.100000000000001" customHeight="1">
      <c r="B33" s="13">
        <v>6</v>
      </c>
      <c r="C33" s="47"/>
      <c r="D33" s="20"/>
      <c r="E33" s="21"/>
    </row>
    <row r="34" spans="2:5" ht="20.100000000000001" customHeight="1" thickBot="1">
      <c r="B34" s="16">
        <v>7</v>
      </c>
      <c r="C34" s="48"/>
      <c r="D34" s="25"/>
      <c r="E34" s="26"/>
    </row>
    <row r="36" spans="2:5">
      <c r="B36" s="160" t="s">
        <v>10</v>
      </c>
      <c r="C36" s="160"/>
      <c r="D36" s="160" t="s">
        <v>11</v>
      </c>
      <c r="E36" s="160"/>
    </row>
    <row r="37" spans="2:5" ht="46.5" customHeight="1">
      <c r="B37" s="159"/>
      <c r="C37" s="159"/>
      <c r="D37" s="159"/>
      <c r="E37" s="159"/>
    </row>
  </sheetData>
  <sheetProtection password="DBD7" sheet="1" objects="1" scenarios="1" selectLockedCells="1"/>
  <mergeCells count="21">
    <mergeCell ref="B8:C8"/>
    <mergeCell ref="D8:E8"/>
    <mergeCell ref="B5:E5"/>
    <mergeCell ref="B6:E6"/>
    <mergeCell ref="B1:D2"/>
    <mergeCell ref="B4:D4"/>
    <mergeCell ref="B3:D3"/>
    <mergeCell ref="B14:E14"/>
    <mergeCell ref="B12:C12"/>
    <mergeCell ref="D12:E12"/>
    <mergeCell ref="B9:C9"/>
    <mergeCell ref="D9:E9"/>
    <mergeCell ref="B10:C10"/>
    <mergeCell ref="D10:E10"/>
    <mergeCell ref="B11:C11"/>
    <mergeCell ref="D11:E11"/>
    <mergeCell ref="B25:E25"/>
    <mergeCell ref="B37:C37"/>
    <mergeCell ref="D37:E37"/>
    <mergeCell ref="D36:E36"/>
    <mergeCell ref="B36:C36"/>
  </mergeCells>
  <conditionalFormatting sqref="C17:E23 C28:E34 B37:E37">
    <cfRule type="containsBlanks" dxfId="34" priority="1">
      <formula>LEN(TRIM(B17))=0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F41"/>
  <sheetViews>
    <sheetView showZeros="0" topLeftCell="A10" zoomScaleNormal="100" workbookViewId="0">
      <selection activeCell="C24" sqref="C24"/>
    </sheetView>
  </sheetViews>
  <sheetFormatPr baseColWidth="10" defaultColWidth="9.140625" defaultRowHeight="15.75"/>
  <cols>
    <col min="1" max="1" width="3.85546875" style="27" customWidth="1"/>
    <col min="2" max="2" width="8.7109375" style="27" customWidth="1"/>
    <col min="3" max="3" width="40.7109375" style="27" customWidth="1"/>
    <col min="4" max="4" width="3" style="27" customWidth="1"/>
    <col min="5" max="5" width="8.7109375" style="27" customWidth="1"/>
    <col min="6" max="6" width="40.7109375" style="31" customWidth="1"/>
    <col min="7" max="7" width="9.140625" style="27" customWidth="1"/>
    <col min="8" max="8" width="30.5703125" style="27" bestFit="1" customWidth="1"/>
    <col min="9" max="9" width="9.140625" style="27" hidden="1" customWidth="1"/>
    <col min="10" max="11" width="24" style="81" hidden="1" customWidth="1"/>
    <col min="12" max="13" width="23.85546875" style="81" hidden="1" customWidth="1"/>
    <col min="14" max="15" width="24.28515625" style="81" hidden="1" customWidth="1"/>
    <col min="16" max="17" width="24.140625" style="81" hidden="1" customWidth="1"/>
    <col min="18" max="20" width="22.7109375" style="81" hidden="1" customWidth="1"/>
    <col min="21" max="22" width="9.140625" style="27" hidden="1" customWidth="1"/>
    <col min="23" max="23" width="9.140625" style="31" hidden="1" customWidth="1"/>
    <col min="24" max="26" width="9.140625" style="27" hidden="1" customWidth="1"/>
    <col min="27" max="27" width="10" style="27" hidden="1" customWidth="1"/>
    <col min="28" max="31" width="9.140625" style="27" hidden="1" customWidth="1"/>
    <col min="32" max="32" width="9.140625" style="31" hidden="1" customWidth="1"/>
    <col min="33" max="33" width="9.140625" style="27" customWidth="1"/>
    <col min="34" max="16384" width="9.140625" style="27"/>
  </cols>
  <sheetData>
    <row r="1" spans="2:32" ht="23.25" customHeight="1">
      <c r="B1" s="179" t="str">
        <f>'Team Entry Form 1'!B1:B2</f>
        <v>François 1er Cup</v>
      </c>
      <c r="C1" s="179"/>
      <c r="D1" s="179"/>
      <c r="E1" s="179"/>
      <c r="F1" s="29"/>
      <c r="J1" s="83" t="s">
        <v>71</v>
      </c>
      <c r="K1" s="83" t="s">
        <v>72</v>
      </c>
      <c r="L1" s="83" t="s">
        <v>79</v>
      </c>
      <c r="M1" s="83" t="s">
        <v>80</v>
      </c>
      <c r="N1" s="84" t="s">
        <v>81</v>
      </c>
      <c r="O1" s="84" t="s">
        <v>82</v>
      </c>
      <c r="P1" s="83" t="s">
        <v>83</v>
      </c>
      <c r="Q1" s="83" t="s">
        <v>84</v>
      </c>
      <c r="R1" s="83" t="s">
        <v>86</v>
      </c>
      <c r="S1" s="83" t="s">
        <v>85</v>
      </c>
      <c r="T1" s="83" t="s">
        <v>77</v>
      </c>
    </row>
    <row r="2" spans="2:32" ht="18" customHeight="1">
      <c r="B2" s="179"/>
      <c r="C2" s="179"/>
      <c r="D2" s="179"/>
      <c r="E2" s="179"/>
      <c r="F2" s="29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2:32" ht="18" customHeight="1">
      <c r="B3" s="178" t="str">
        <f>'Team Entry Form 1'!B3</f>
        <v>Synchronized Skating Competition</v>
      </c>
      <c r="C3" s="178"/>
      <c r="D3" s="178"/>
      <c r="E3" s="178"/>
      <c r="F3" s="29"/>
      <c r="J3" s="92" t="s">
        <v>59</v>
      </c>
      <c r="K3" s="92" t="s">
        <v>59</v>
      </c>
      <c r="L3" s="92" t="s">
        <v>64</v>
      </c>
      <c r="M3" s="92" t="s">
        <v>64</v>
      </c>
      <c r="N3" s="92" t="s">
        <v>59</v>
      </c>
      <c r="O3" s="83" t="s">
        <v>59</v>
      </c>
      <c r="P3" s="83" t="s">
        <v>59</v>
      </c>
      <c r="Q3" s="83" t="s">
        <v>59</v>
      </c>
      <c r="R3" s="83" t="s">
        <v>59</v>
      </c>
      <c r="S3" s="83" t="s">
        <v>59</v>
      </c>
      <c r="T3" s="83" t="s">
        <v>59</v>
      </c>
    </row>
    <row r="4" spans="2:32" ht="18" customHeight="1">
      <c r="B4" s="178" t="str">
        <f>'Team Entry Form 1'!B4</f>
        <v>Romorantin – January 18, 2020</v>
      </c>
      <c r="C4" s="178"/>
      <c r="D4" s="178"/>
      <c r="E4" s="178"/>
      <c r="F4" s="29"/>
      <c r="J4" s="92" t="s">
        <v>68</v>
      </c>
      <c r="K4" s="92" t="s">
        <v>66</v>
      </c>
      <c r="L4" s="92" t="s">
        <v>59</v>
      </c>
      <c r="M4" s="92" t="s">
        <v>59</v>
      </c>
      <c r="N4" s="92" t="s">
        <v>60</v>
      </c>
      <c r="O4" s="83" t="s">
        <v>60</v>
      </c>
      <c r="P4" s="83" t="s">
        <v>66</v>
      </c>
      <c r="Q4" s="83" t="s">
        <v>66</v>
      </c>
      <c r="R4" s="83" t="s">
        <v>67</v>
      </c>
      <c r="S4" s="83" t="s">
        <v>67</v>
      </c>
      <c r="T4" s="83" t="s">
        <v>78</v>
      </c>
    </row>
    <row r="5" spans="2:32" ht="67.5" customHeight="1">
      <c r="B5" s="176" t="s">
        <v>35</v>
      </c>
      <c r="C5" s="176"/>
      <c r="D5" s="176"/>
      <c r="E5" s="176"/>
      <c r="F5" s="176"/>
      <c r="J5" s="92" t="s">
        <v>60</v>
      </c>
      <c r="K5" s="92" t="s">
        <v>60</v>
      </c>
      <c r="L5" s="92" t="s">
        <v>60</v>
      </c>
      <c r="M5" s="92" t="s">
        <v>60</v>
      </c>
      <c r="N5" s="92" t="s">
        <v>74</v>
      </c>
      <c r="O5" s="83" t="s">
        <v>74</v>
      </c>
      <c r="P5" s="83" t="s">
        <v>60</v>
      </c>
      <c r="Q5" s="83" t="s">
        <v>60</v>
      </c>
      <c r="R5" s="83" t="s">
        <v>61</v>
      </c>
      <c r="S5" s="83" t="s">
        <v>61</v>
      </c>
      <c r="T5" s="83" t="s">
        <v>73</v>
      </c>
    </row>
    <row r="6" spans="2:32" ht="72.75" customHeight="1">
      <c r="B6" s="177" t="str">
        <f>'Team Entry Form 1'!B6:C6</f>
        <v>Please return this form before October 20, 2019 :
National Synchronized Skating Committee (Comité national de patinage synchronisé) :
evenementiel.csnpas@gmail.com; sylvie.coupez@wanadoo.fr; cabon.raphael@orange.fr;
Organizing Committee (Comité d’organisation) : sophil.caullier@gmail.com; michel.dujardin8@wanadoo.fr</v>
      </c>
      <c r="C6" s="177"/>
      <c r="D6" s="177"/>
      <c r="E6" s="177"/>
      <c r="F6" s="177"/>
      <c r="J6" s="92" t="s">
        <v>61</v>
      </c>
      <c r="K6" s="92" t="s">
        <v>61</v>
      </c>
      <c r="L6" s="92" t="s">
        <v>75</v>
      </c>
      <c r="M6" s="92" t="s">
        <v>75</v>
      </c>
      <c r="N6" s="92" t="s">
        <v>75</v>
      </c>
      <c r="O6" s="83" t="s">
        <v>75</v>
      </c>
      <c r="P6" s="83" t="s">
        <v>61</v>
      </c>
      <c r="Q6" s="83" t="s">
        <v>61</v>
      </c>
      <c r="R6" s="83" t="s">
        <v>74</v>
      </c>
      <c r="S6" s="83" t="s">
        <v>74</v>
      </c>
      <c r="T6" s="83" t="s">
        <v>76</v>
      </c>
    </row>
    <row r="7" spans="2:32" ht="33" customHeight="1" thickBot="1">
      <c r="B7" s="30"/>
      <c r="C7" s="30"/>
      <c r="D7" s="30"/>
      <c r="E7" s="30"/>
      <c r="J7" s="92" t="s">
        <v>65</v>
      </c>
      <c r="K7" s="92" t="s">
        <v>65</v>
      </c>
      <c r="L7" s="92" t="s">
        <v>66</v>
      </c>
      <c r="M7" s="92" t="s">
        <v>66</v>
      </c>
      <c r="N7" s="92" t="s">
        <v>66</v>
      </c>
      <c r="O7" s="83" t="s">
        <v>66</v>
      </c>
      <c r="P7" s="83" t="s">
        <v>76</v>
      </c>
      <c r="Q7" s="83" t="s">
        <v>76</v>
      </c>
      <c r="R7" s="83" t="s">
        <v>76</v>
      </c>
      <c r="S7" s="83" t="s">
        <v>76</v>
      </c>
      <c r="T7" s="83" t="s">
        <v>74</v>
      </c>
    </row>
    <row r="8" spans="2:32" ht="20.100000000000001" customHeight="1" thickBot="1">
      <c r="B8" s="170" t="s">
        <v>0</v>
      </c>
      <c r="C8" s="171"/>
      <c r="D8" s="165">
        <f>'Team Entry Form 1'!C9</f>
        <v>0</v>
      </c>
      <c r="E8" s="166"/>
      <c r="F8" s="167"/>
      <c r="J8" s="92" t="s">
        <v>63</v>
      </c>
      <c r="K8" s="92" t="s">
        <v>63</v>
      </c>
      <c r="L8" s="92" t="s">
        <v>68</v>
      </c>
      <c r="M8" s="92" t="s">
        <v>68</v>
      </c>
      <c r="N8" s="92" t="s">
        <v>68</v>
      </c>
      <c r="O8" s="83" t="s">
        <v>68</v>
      </c>
      <c r="P8" s="83" t="s">
        <v>67</v>
      </c>
      <c r="Q8" s="83" t="s">
        <v>67</v>
      </c>
      <c r="R8" s="83" t="s">
        <v>69</v>
      </c>
      <c r="S8" s="83" t="s">
        <v>69</v>
      </c>
      <c r="T8" s="83" t="s">
        <v>69</v>
      </c>
    </row>
    <row r="9" spans="2:32" ht="20.100000000000001" customHeight="1" thickBot="1">
      <c r="B9" s="172" t="s">
        <v>1</v>
      </c>
      <c r="C9" s="173"/>
      <c r="D9" s="165">
        <f>'Team Entry Form 1'!C10</f>
        <v>0</v>
      </c>
      <c r="E9" s="166"/>
      <c r="F9" s="167"/>
      <c r="J9" s="92"/>
      <c r="K9" s="92"/>
      <c r="L9" s="92" t="s">
        <v>69</v>
      </c>
      <c r="M9" s="92" t="s">
        <v>69</v>
      </c>
      <c r="N9" s="92" t="s">
        <v>69</v>
      </c>
      <c r="O9" s="83" t="s">
        <v>69</v>
      </c>
      <c r="P9" s="83" t="s">
        <v>74</v>
      </c>
      <c r="Q9" s="83" t="s">
        <v>74</v>
      </c>
      <c r="R9" s="83" t="s">
        <v>70</v>
      </c>
      <c r="S9" s="83" t="s">
        <v>70</v>
      </c>
      <c r="T9" s="83" t="s">
        <v>70</v>
      </c>
      <c r="Y9" s="164"/>
      <c r="Z9" s="164"/>
    </row>
    <row r="10" spans="2:32" ht="20.100000000000001" customHeight="1" thickBot="1">
      <c r="B10" s="172" t="s">
        <v>2</v>
      </c>
      <c r="C10" s="173"/>
      <c r="D10" s="165">
        <f>'Team Entry Form 1'!C11</f>
        <v>0</v>
      </c>
      <c r="E10" s="166"/>
      <c r="F10" s="167"/>
      <c r="J10" s="93"/>
      <c r="K10" s="93"/>
      <c r="L10" s="92" t="s">
        <v>70</v>
      </c>
      <c r="M10" s="92" t="s">
        <v>70</v>
      </c>
      <c r="N10" s="92" t="s">
        <v>70</v>
      </c>
      <c r="O10" s="83" t="s">
        <v>70</v>
      </c>
      <c r="P10" s="83" t="s">
        <v>69</v>
      </c>
      <c r="Q10" s="83" t="s">
        <v>69</v>
      </c>
      <c r="R10" s="83" t="s">
        <v>63</v>
      </c>
      <c r="S10" s="83" t="s">
        <v>63</v>
      </c>
      <c r="T10" s="83" t="s">
        <v>63</v>
      </c>
    </row>
    <row r="11" spans="2:32" ht="20.100000000000001" customHeight="1" thickBot="1">
      <c r="B11" s="174" t="s">
        <v>4</v>
      </c>
      <c r="C11" s="175"/>
      <c r="D11" s="165">
        <f>'Team Entry Form 1'!C13</f>
        <v>0</v>
      </c>
      <c r="E11" s="166"/>
      <c r="F11" s="167"/>
      <c r="J11" s="93"/>
      <c r="K11" s="93"/>
      <c r="L11" s="92" t="s">
        <v>73</v>
      </c>
      <c r="M11" s="92" t="s">
        <v>73</v>
      </c>
      <c r="N11" s="92" t="s">
        <v>73</v>
      </c>
      <c r="O11" s="83" t="s">
        <v>73</v>
      </c>
      <c r="P11" s="83" t="s">
        <v>70</v>
      </c>
      <c r="Q11" s="83" t="s">
        <v>70</v>
      </c>
      <c r="R11" s="83"/>
      <c r="S11" s="83"/>
      <c r="T11" s="83"/>
      <c r="AD11" s="31"/>
      <c r="AF11" s="27"/>
    </row>
    <row r="12" spans="2:32" ht="20.100000000000001" customHeight="1" thickBot="1">
      <c r="B12" s="168" t="s">
        <v>17</v>
      </c>
      <c r="C12" s="169"/>
      <c r="D12" s="165">
        <f>'Team Entry Form 1'!C17</f>
        <v>0</v>
      </c>
      <c r="E12" s="166"/>
      <c r="F12" s="167"/>
      <c r="J12" s="93"/>
      <c r="K12" s="93"/>
      <c r="L12" s="92" t="s">
        <v>67</v>
      </c>
      <c r="M12" s="92" t="s">
        <v>67</v>
      </c>
      <c r="N12" s="92" t="s">
        <v>67</v>
      </c>
      <c r="O12" s="83" t="s">
        <v>67</v>
      </c>
      <c r="P12" s="83" t="s">
        <v>63</v>
      </c>
      <c r="Q12" s="83" t="s">
        <v>63</v>
      </c>
      <c r="R12" s="86"/>
      <c r="S12" s="86"/>
      <c r="T12" s="86"/>
    </row>
    <row r="13" spans="2:32" ht="20.100000000000001" customHeight="1">
      <c r="B13" s="32"/>
      <c r="C13" s="32"/>
      <c r="D13" s="32"/>
      <c r="E13" s="33"/>
      <c r="F13" s="33"/>
      <c r="J13" s="93"/>
      <c r="K13" s="93"/>
      <c r="L13" s="92" t="s">
        <v>62</v>
      </c>
      <c r="M13" s="92" t="s">
        <v>62</v>
      </c>
      <c r="N13" s="92" t="s">
        <v>62</v>
      </c>
      <c r="O13" s="83" t="s">
        <v>62</v>
      </c>
      <c r="P13" s="86"/>
      <c r="Q13" s="86"/>
      <c r="R13" s="86"/>
      <c r="S13" s="86"/>
      <c r="T13" s="86"/>
    </row>
    <row r="14" spans="2:32" ht="20.100000000000001" customHeight="1">
      <c r="B14" s="164" t="s">
        <v>33</v>
      </c>
      <c r="C14" s="164"/>
      <c r="D14" s="164"/>
      <c r="E14" s="164"/>
      <c r="F14" s="164"/>
      <c r="J14" s="93"/>
      <c r="K14" s="93"/>
      <c r="L14" s="92" t="s">
        <v>74</v>
      </c>
      <c r="M14" s="92" t="s">
        <v>74</v>
      </c>
      <c r="N14" s="92" t="s">
        <v>63</v>
      </c>
      <c r="O14" s="83" t="s">
        <v>63</v>
      </c>
      <c r="P14" s="86"/>
      <c r="Q14" s="86"/>
      <c r="R14" s="86"/>
      <c r="S14" s="86"/>
      <c r="T14" s="86"/>
    </row>
    <row r="15" spans="2:32">
      <c r="C15" s="88" t="s">
        <v>99</v>
      </c>
      <c r="D15" s="89" t="str">
        <f>IF(OR(D9=Z17,D9=Z19),AC17,"")</f>
        <v/>
      </c>
      <c r="F15" s="88" t="s">
        <v>99</v>
      </c>
      <c r="G15" s="89" t="str">
        <f>IF(OR(D9=Z17,D9=Z18),AB17,IF(OR(D9=Z19,D9=Z20,D9=Z21,D9=Z24),AB19,IF(OR(D9=Z22,D9=Z23,D9=Z25),AB22,"")))</f>
        <v/>
      </c>
      <c r="J15" s="93"/>
      <c r="K15" s="93"/>
      <c r="L15" s="92" t="s">
        <v>63</v>
      </c>
      <c r="M15" s="92" t="s">
        <v>63</v>
      </c>
      <c r="N15" s="93"/>
      <c r="O15" s="86"/>
      <c r="P15" s="86"/>
      <c r="Q15" s="86"/>
      <c r="R15" s="86"/>
      <c r="S15" s="86"/>
      <c r="T15" s="86"/>
      <c r="W15" s="31" t="s">
        <v>87</v>
      </c>
      <c r="X15" s="31" t="s">
        <v>98</v>
      </c>
      <c r="AB15" s="91">
        <f>IF(G15="",1,0)</f>
        <v>1</v>
      </c>
      <c r="AC15" s="35">
        <f>IF(D15="",1,0)</f>
        <v>1</v>
      </c>
    </row>
    <row r="16" spans="2:32" ht="20.100000000000001" customHeight="1">
      <c r="B16" s="129" t="s">
        <v>30</v>
      </c>
      <c r="C16" s="129" t="s">
        <v>31</v>
      </c>
      <c r="D16" s="33"/>
      <c r="E16" s="129" t="s">
        <v>30</v>
      </c>
      <c r="F16" s="129" t="s">
        <v>53</v>
      </c>
      <c r="H16" s="35" t="s">
        <v>178</v>
      </c>
      <c r="J16" s="93"/>
      <c r="K16" s="93"/>
      <c r="L16" s="92"/>
      <c r="M16" s="92"/>
      <c r="N16" s="93"/>
      <c r="O16" s="86"/>
      <c r="P16" s="86"/>
      <c r="Q16" s="86"/>
      <c r="R16" s="86"/>
      <c r="S16" s="86"/>
      <c r="T16" s="86"/>
      <c r="AB16" s="31" t="s">
        <v>87</v>
      </c>
      <c r="AC16" s="31" t="s">
        <v>98</v>
      </c>
    </row>
    <row r="17" spans="2:30" ht="20.100000000000001" customHeight="1">
      <c r="B17" s="130"/>
      <c r="C17" s="131"/>
      <c r="D17" s="33"/>
      <c r="E17" s="131"/>
      <c r="F17" s="131"/>
      <c r="H17" s="234" t="s">
        <v>131</v>
      </c>
      <c r="L17" s="82"/>
      <c r="M17" s="82"/>
      <c r="N17" s="82"/>
      <c r="O17" s="82"/>
      <c r="P17" s="82"/>
      <c r="Q17" s="82"/>
      <c r="R17" s="82"/>
      <c r="S17" s="82"/>
      <c r="T17" s="82"/>
      <c r="W17" s="35" t="str">
        <f>IF(OR(F17="",F17="Transition : T"),"",1)</f>
        <v/>
      </c>
      <c r="X17" s="35" t="str">
        <f>IF(OR(C17="",C17="Transition : T"),"",1)</f>
        <v/>
      </c>
      <c r="Y17" s="87">
        <f>IF(D9=Z17,1,IF(D9=Z18,2,IF(D9=Z19,3,IF(D9=Z20,4,IF(D9=Z21,5,IF(D9=Z22,6,IF(D9=Z23,7,IF(D9=Z24,8,IF(D9=Z25,9,0)))))))))</f>
        <v>0</v>
      </c>
      <c r="Z17" s="27" t="s">
        <v>90</v>
      </c>
      <c r="AB17" s="31">
        <v>9</v>
      </c>
      <c r="AC17" s="31">
        <v>5</v>
      </c>
    </row>
    <row r="18" spans="2:30" ht="20.100000000000001" customHeight="1">
      <c r="B18" s="130"/>
      <c r="C18" s="131"/>
      <c r="D18" s="33"/>
      <c r="E18" s="131"/>
      <c r="F18" s="131"/>
      <c r="H18" s="234" t="s">
        <v>132</v>
      </c>
      <c r="L18" s="82"/>
      <c r="M18" s="82"/>
      <c r="N18" s="82"/>
      <c r="O18" s="82"/>
      <c r="P18" s="82"/>
      <c r="Q18" s="82"/>
      <c r="R18" s="82"/>
      <c r="S18" s="82"/>
      <c r="T18" s="82"/>
      <c r="W18" s="35" t="str">
        <f t="shared" ref="W18:W31" si="0">IF(OR(F18="",F18="Transition : T"),"",1)</f>
        <v/>
      </c>
      <c r="X18" s="35" t="str">
        <f t="shared" ref="X18:X31" si="1">IF(OR(C18="",C18="Transition : T"),"",1)</f>
        <v/>
      </c>
      <c r="Z18" s="27" t="s">
        <v>91</v>
      </c>
      <c r="AB18" s="31">
        <v>9</v>
      </c>
      <c r="AC18" s="31"/>
    </row>
    <row r="19" spans="2:30" ht="20.100000000000001" customHeight="1">
      <c r="B19" s="130"/>
      <c r="C19" s="131"/>
      <c r="D19" s="33"/>
      <c r="E19" s="131"/>
      <c r="F19" s="131"/>
      <c r="H19" s="234" t="s">
        <v>133</v>
      </c>
      <c r="L19" s="82"/>
      <c r="M19" s="82"/>
      <c r="N19" s="82"/>
      <c r="O19" s="82"/>
      <c r="R19" s="82"/>
      <c r="S19" s="82"/>
      <c r="T19" s="82"/>
      <c r="W19" s="35" t="str">
        <f t="shared" si="0"/>
        <v/>
      </c>
      <c r="X19" s="35" t="str">
        <f t="shared" si="1"/>
        <v/>
      </c>
      <c r="Z19" s="27" t="s">
        <v>92</v>
      </c>
      <c r="AB19" s="31">
        <v>7</v>
      </c>
      <c r="AC19" s="31">
        <v>5</v>
      </c>
    </row>
    <row r="20" spans="2:30" ht="20.100000000000001" customHeight="1">
      <c r="B20" s="130"/>
      <c r="C20" s="131"/>
      <c r="D20" s="33"/>
      <c r="E20" s="131"/>
      <c r="F20" s="131"/>
      <c r="H20" s="234" t="s">
        <v>134</v>
      </c>
      <c r="L20" s="82"/>
      <c r="M20" s="82"/>
      <c r="N20" s="82"/>
      <c r="O20" s="82"/>
      <c r="W20" s="35" t="str">
        <f t="shared" si="0"/>
        <v/>
      </c>
      <c r="X20" s="35" t="str">
        <f t="shared" si="1"/>
        <v/>
      </c>
      <c r="Z20" s="27" t="s">
        <v>93</v>
      </c>
      <c r="AB20" s="31">
        <v>7</v>
      </c>
      <c r="AC20" s="31"/>
    </row>
    <row r="21" spans="2:30" ht="20.100000000000001" customHeight="1">
      <c r="B21" s="130"/>
      <c r="C21" s="131"/>
      <c r="D21" s="33"/>
      <c r="E21" s="131"/>
      <c r="F21" s="131"/>
      <c r="H21" s="234" t="s">
        <v>135</v>
      </c>
      <c r="L21" s="82"/>
      <c r="M21" s="82"/>
      <c r="N21" s="82"/>
      <c r="O21" s="82"/>
      <c r="W21" s="35" t="str">
        <f t="shared" si="0"/>
        <v/>
      </c>
      <c r="X21" s="35" t="str">
        <f t="shared" si="1"/>
        <v/>
      </c>
      <c r="Z21" s="27" t="s">
        <v>89</v>
      </c>
      <c r="AB21" s="31">
        <v>7</v>
      </c>
      <c r="AC21" s="31"/>
    </row>
    <row r="22" spans="2:30" ht="20.100000000000001" customHeight="1">
      <c r="B22" s="130"/>
      <c r="C22" s="131"/>
      <c r="D22" s="33"/>
      <c r="E22" s="131"/>
      <c r="F22" s="131"/>
      <c r="H22" s="234" t="s">
        <v>137</v>
      </c>
      <c r="L22" s="82"/>
      <c r="M22" s="82"/>
      <c r="W22" s="35" t="str">
        <f t="shared" si="0"/>
        <v/>
      </c>
      <c r="X22" s="35" t="str">
        <f t="shared" si="1"/>
        <v/>
      </c>
      <c r="Z22" s="27" t="s">
        <v>94</v>
      </c>
      <c r="AB22" s="31">
        <v>6</v>
      </c>
      <c r="AC22" s="31"/>
    </row>
    <row r="23" spans="2:30" ht="20.100000000000001" customHeight="1">
      <c r="B23" s="130"/>
      <c r="C23" s="131"/>
      <c r="D23" s="33"/>
      <c r="E23" s="131"/>
      <c r="F23" s="131"/>
      <c r="H23" s="234" t="s">
        <v>138</v>
      </c>
      <c r="W23" s="35" t="str">
        <f t="shared" si="0"/>
        <v/>
      </c>
      <c r="X23" s="35" t="str">
        <f t="shared" si="1"/>
        <v/>
      </c>
      <c r="Z23" s="27" t="s">
        <v>95</v>
      </c>
      <c r="AB23" s="31">
        <v>6</v>
      </c>
      <c r="AC23" s="31"/>
    </row>
    <row r="24" spans="2:30" ht="20.100000000000001" customHeight="1">
      <c r="B24" s="130"/>
      <c r="C24" s="131"/>
      <c r="D24" s="33"/>
      <c r="E24" s="131"/>
      <c r="F24" s="131"/>
      <c r="H24" s="234" t="s">
        <v>139</v>
      </c>
      <c r="W24" s="35" t="str">
        <f t="shared" si="0"/>
        <v/>
      </c>
      <c r="X24" s="35" t="str">
        <f t="shared" si="1"/>
        <v/>
      </c>
      <c r="Z24" s="27" t="s">
        <v>96</v>
      </c>
      <c r="AB24" s="31">
        <v>7</v>
      </c>
      <c r="AC24" s="31"/>
    </row>
    <row r="25" spans="2:30" ht="20.100000000000001" customHeight="1">
      <c r="B25" s="130"/>
      <c r="C25" s="131"/>
      <c r="D25" s="33"/>
      <c r="E25" s="131"/>
      <c r="F25" s="131"/>
      <c r="H25" s="234" t="s">
        <v>140</v>
      </c>
      <c r="W25" s="35" t="str">
        <f t="shared" si="0"/>
        <v/>
      </c>
      <c r="X25" s="35" t="str">
        <f t="shared" si="1"/>
        <v/>
      </c>
      <c r="Z25" s="27" t="s">
        <v>97</v>
      </c>
      <c r="AB25" s="31">
        <v>6</v>
      </c>
      <c r="AC25" s="31"/>
    </row>
    <row r="26" spans="2:30" ht="20.100000000000001" customHeight="1">
      <c r="B26" s="130"/>
      <c r="C26" s="131"/>
      <c r="D26" s="33"/>
      <c r="E26" s="131"/>
      <c r="F26" s="131"/>
      <c r="H26" s="234" t="s">
        <v>141</v>
      </c>
      <c r="W26" s="35" t="str">
        <f t="shared" si="0"/>
        <v/>
      </c>
      <c r="X26" s="35" t="str">
        <f t="shared" si="1"/>
        <v/>
      </c>
    </row>
    <row r="27" spans="2:30" ht="20.100000000000001" customHeight="1">
      <c r="B27" s="130"/>
      <c r="C27" s="131"/>
      <c r="D27" s="33"/>
      <c r="E27" s="131"/>
      <c r="F27" s="131"/>
      <c r="H27" s="234" t="s">
        <v>142</v>
      </c>
      <c r="W27" s="35" t="str">
        <f t="shared" si="0"/>
        <v/>
      </c>
      <c r="X27" s="35" t="str">
        <f t="shared" si="1"/>
        <v/>
      </c>
    </row>
    <row r="28" spans="2:30" ht="20.100000000000001" customHeight="1">
      <c r="B28" s="130"/>
      <c r="C28" s="131"/>
      <c r="D28" s="33"/>
      <c r="E28" s="131"/>
      <c r="F28" s="131"/>
      <c r="H28" s="234" t="s">
        <v>136</v>
      </c>
      <c r="W28" s="35" t="str">
        <f t="shared" si="0"/>
        <v/>
      </c>
      <c r="X28" s="35" t="str">
        <f t="shared" si="1"/>
        <v/>
      </c>
    </row>
    <row r="29" spans="2:30" ht="20.100000000000001" customHeight="1">
      <c r="B29" s="130"/>
      <c r="C29" s="131"/>
      <c r="D29" s="33"/>
      <c r="E29" s="131"/>
      <c r="F29" s="131"/>
      <c r="H29" s="234" t="s">
        <v>144</v>
      </c>
      <c r="W29" s="35" t="str">
        <f t="shared" si="0"/>
        <v/>
      </c>
      <c r="X29" s="35" t="str">
        <f t="shared" si="1"/>
        <v/>
      </c>
    </row>
    <row r="30" spans="2:30" ht="20.100000000000001" customHeight="1">
      <c r="B30" s="130"/>
      <c r="C30" s="131"/>
      <c r="D30" s="33"/>
      <c r="E30" s="131"/>
      <c r="F30" s="131"/>
      <c r="H30" s="234" t="s">
        <v>143</v>
      </c>
      <c r="W30" s="35" t="str">
        <f t="shared" si="0"/>
        <v/>
      </c>
      <c r="X30" s="35" t="str">
        <f t="shared" si="1"/>
        <v/>
      </c>
      <c r="AC30" s="31">
        <f>IF(AND(OR(Y17=1,Y17=2),W34&gt;9),1,IF(AND(OR(Y17=3,Y17=4,Y17=5,Y17=8),W34&gt;7),1,IF(AND(OR(Y17=6,Y17=7,Y17=9),W34&gt;6),1,2)))</f>
        <v>2</v>
      </c>
      <c r="AD30" s="31">
        <f>IF(AND(OR(Y17=1,Y17=3),X34&gt;5),1,2)</f>
        <v>2</v>
      </c>
    </row>
    <row r="31" spans="2:30" ht="20.100000000000001" customHeight="1">
      <c r="B31" s="130"/>
      <c r="C31" s="131"/>
      <c r="D31" s="33"/>
      <c r="E31" s="131"/>
      <c r="F31" s="131"/>
      <c r="H31" s="234" t="s">
        <v>145</v>
      </c>
      <c r="W31" s="35" t="str">
        <f t="shared" si="0"/>
        <v/>
      </c>
      <c r="X31" s="35" t="str">
        <f t="shared" si="1"/>
        <v/>
      </c>
    </row>
    <row r="32" spans="2:30" ht="15" customHeight="1">
      <c r="C32" s="88" t="str">
        <f>IF(D15="","",IF(X34&lt;D15,"Number of remaining elements :",""))</f>
        <v/>
      </c>
      <c r="D32" s="89" t="str">
        <f>IF(OR(D15="",X34&gt;D15),"",D15-X34)</f>
        <v/>
      </c>
      <c r="F32" s="88" t="str">
        <f>IF(G15="","",IF(W34&lt;G15,"Number of remaining elements :",""))</f>
        <v/>
      </c>
      <c r="G32" s="89" t="str">
        <f>IF(OR(G15="",W34&gt;G15),"",G15-W34)</f>
        <v/>
      </c>
      <c r="H32" s="234" t="s">
        <v>146</v>
      </c>
      <c r="AC32" s="35">
        <f>IF(W34&gt;G15,1,0)</f>
        <v>0</v>
      </c>
    </row>
    <row r="33" spans="2:24">
      <c r="C33" s="87" t="str">
        <f>IF(X34=D15,"Exact number of elements",IF(X34&gt;D15,"Too many elements",""))</f>
        <v/>
      </c>
      <c r="F33" s="87" t="str">
        <f>IF(W34=G15,"Exact number of elements",IF(W34&gt;G15,"Too many elements",""))</f>
        <v/>
      </c>
      <c r="H33" s="234" t="s">
        <v>147</v>
      </c>
    </row>
    <row r="34" spans="2:24">
      <c r="B34" s="27" t="s">
        <v>32</v>
      </c>
      <c r="H34" s="234" t="s">
        <v>148</v>
      </c>
      <c r="V34" s="31" t="s">
        <v>88</v>
      </c>
      <c r="W34" s="90">
        <f>IF(COUNTA(W17:W31)=0,"",SUM(W17:W31))</f>
        <v>0</v>
      </c>
      <c r="X34" s="90">
        <f>IF(COUNTA(X17:X31)=0,"",SUM(X17:X31))</f>
        <v>0</v>
      </c>
    </row>
    <row r="35" spans="2:24">
      <c r="H35" s="234" t="s">
        <v>149</v>
      </c>
    </row>
    <row r="36" spans="2:24">
      <c r="H36" s="234" t="s">
        <v>150</v>
      </c>
    </row>
    <row r="37" spans="2:24">
      <c r="H37" s="234" t="s">
        <v>151</v>
      </c>
    </row>
    <row r="38" spans="2:24">
      <c r="H38" s="234" t="s">
        <v>169</v>
      </c>
    </row>
    <row r="39" spans="2:24">
      <c r="H39" s="234" t="s">
        <v>152</v>
      </c>
    </row>
    <row r="40" spans="2:24">
      <c r="H40" s="234" t="s">
        <v>153</v>
      </c>
    </row>
    <row r="41" spans="2:24">
      <c r="H41" s="234" t="s">
        <v>154</v>
      </c>
    </row>
  </sheetData>
  <sheetProtection password="DBD7" sheet="1" objects="1" scenarios="1" selectLockedCells="1"/>
  <dataConsolidate/>
  <mergeCells count="17">
    <mergeCell ref="B5:F5"/>
    <mergeCell ref="B6:F6"/>
    <mergeCell ref="B4:E4"/>
    <mergeCell ref="B3:E3"/>
    <mergeCell ref="B1:E2"/>
    <mergeCell ref="Y9:Z9"/>
    <mergeCell ref="B14:F14"/>
    <mergeCell ref="D8:F8"/>
    <mergeCell ref="D9:F9"/>
    <mergeCell ref="D10:F10"/>
    <mergeCell ref="D12:F12"/>
    <mergeCell ref="B12:C12"/>
    <mergeCell ref="B8:C8"/>
    <mergeCell ref="B9:C9"/>
    <mergeCell ref="B10:C10"/>
    <mergeCell ref="B11:C11"/>
    <mergeCell ref="D11:F11"/>
  </mergeCells>
  <conditionalFormatting sqref="B17:C31 E17:E31 F20:F31">
    <cfRule type="containsBlanks" dxfId="33" priority="31">
      <formula>LEN(TRIM(B17))=0</formula>
    </cfRule>
  </conditionalFormatting>
  <conditionalFormatting sqref="F15">
    <cfRule type="expression" dxfId="32" priority="7">
      <formula>$AB$15=1</formula>
    </cfRule>
  </conditionalFormatting>
  <conditionalFormatting sqref="C15">
    <cfRule type="expression" dxfId="31" priority="5">
      <formula>$AC$15=1</formula>
    </cfRule>
  </conditionalFormatting>
  <conditionalFormatting sqref="F18">
    <cfRule type="containsBlanks" dxfId="4" priority="3">
      <formula>LEN(TRIM(F18))=0</formula>
    </cfRule>
  </conditionalFormatting>
  <conditionalFormatting sqref="F19">
    <cfRule type="containsBlanks" dxfId="3" priority="2">
      <formula>LEN(TRIM(F19))=0</formula>
    </cfRule>
  </conditionalFormatting>
  <conditionalFormatting sqref="F17">
    <cfRule type="containsBlanks" dxfId="2" priority="1">
      <formula>LEN(TRIM(F17))=0</formula>
    </cfRule>
  </conditionalFormatting>
  <dataValidations count="2">
    <dataValidation allowBlank="1" showInputMessage="1" showErrorMessage="1" error="Le nombre d'élèments n'est pas celui requis" sqref="W34:X34"/>
    <dataValidation allowBlank="1" showInputMessage="1" showErrorMessage="1" error="Utilisez la liste déroulante S.V.P" sqref="C17:C31 F17:F31"/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3"/>
  <sheetViews>
    <sheetView topLeftCell="A7" workbookViewId="0">
      <selection activeCell="D8" sqref="D8:E8"/>
    </sheetView>
  </sheetViews>
  <sheetFormatPr baseColWidth="10" defaultColWidth="9.140625" defaultRowHeight="15.75"/>
  <cols>
    <col min="1" max="1" width="3.85546875" style="27" customWidth="1"/>
    <col min="2" max="3" width="27.7109375" style="27" customWidth="1"/>
    <col min="4" max="4" width="27.7109375" style="31" customWidth="1"/>
    <col min="5" max="5" width="27.7109375" style="27" customWidth="1"/>
    <col min="6" max="16384" width="9.140625" style="27"/>
  </cols>
  <sheetData>
    <row r="1" spans="2:5" ht="23.25" customHeight="1">
      <c r="B1" s="193" t="str">
        <f>'Extra Practice'!B1:C2</f>
        <v>François 1er Cup</v>
      </c>
      <c r="C1" s="193"/>
      <c r="D1" s="71"/>
    </row>
    <row r="2" spans="2:5" ht="18" customHeight="1">
      <c r="B2" s="193"/>
      <c r="C2" s="193"/>
      <c r="D2" s="71"/>
    </row>
    <row r="3" spans="2:5" ht="18" customHeight="1">
      <c r="B3" s="178" t="str">
        <f>'Extra Practice'!B3:C3</f>
        <v>Synchronized Skating Competition</v>
      </c>
      <c r="C3" s="178"/>
      <c r="D3" s="28"/>
    </row>
    <row r="4" spans="2:5" ht="18" customHeight="1">
      <c r="B4" s="178" t="str">
        <f>'Extra Practice'!B4:C4</f>
        <v>Romorantin – January 18, 2020</v>
      </c>
      <c r="C4" s="178"/>
      <c r="D4" s="28"/>
    </row>
    <row r="5" spans="2:5" ht="67.5" customHeight="1">
      <c r="B5" s="176" t="s">
        <v>105</v>
      </c>
      <c r="C5" s="176"/>
      <c r="D5" s="176"/>
      <c r="E5" s="176"/>
    </row>
    <row r="6" spans="2:5" ht="84.75" customHeight="1">
      <c r="B6" s="194" t="str">
        <f>'Team Entry Form 1'!B6:C6</f>
        <v>Please return this form before October 20, 2019 :
National Synchronized Skating Committee (Comité national de patinage synchronisé) :
evenementiel.csnpas@gmail.com; sylvie.coupez@wanadoo.fr; cabon.raphael@orange.fr;
Organizing Committee (Comité d’organisation) : sophil.caullier@gmail.com; michel.dujardin8@wanadoo.fr</v>
      </c>
      <c r="C6" s="194"/>
      <c r="D6" s="194"/>
      <c r="E6" s="194"/>
    </row>
    <row r="7" spans="2:5" ht="33" customHeight="1" thickBot="1">
      <c r="B7" s="30"/>
      <c r="C7" s="30"/>
    </row>
    <row r="8" spans="2:5" ht="20.100000000000001" customHeight="1">
      <c r="B8" s="170" t="s">
        <v>14</v>
      </c>
      <c r="C8" s="171"/>
      <c r="D8" s="197"/>
      <c r="E8" s="198"/>
    </row>
    <row r="9" spans="2:5" ht="20.100000000000001" customHeight="1" thickBot="1">
      <c r="B9" s="168" t="s">
        <v>2</v>
      </c>
      <c r="C9" s="169"/>
      <c r="D9" s="189"/>
      <c r="E9" s="190"/>
    </row>
    <row r="10" spans="2:5" ht="20.100000000000001" customHeight="1" thickBot="1"/>
    <row r="11" spans="2:5" ht="20.100000000000001" customHeight="1">
      <c r="B11" s="186" t="s">
        <v>111</v>
      </c>
      <c r="C11" s="187"/>
      <c r="D11" s="195"/>
      <c r="E11" s="196"/>
    </row>
    <row r="12" spans="2:5" ht="20.100000000000001" customHeight="1">
      <c r="B12" s="182" t="s">
        <v>112</v>
      </c>
      <c r="C12" s="183"/>
      <c r="D12" s="159"/>
      <c r="E12" s="181"/>
    </row>
    <row r="13" spans="2:5" ht="20.100000000000001" customHeight="1">
      <c r="B13" s="172" t="s">
        <v>113</v>
      </c>
      <c r="C13" s="173"/>
      <c r="D13" s="191"/>
      <c r="E13" s="192"/>
    </row>
    <row r="14" spans="2:5" ht="20.100000000000001" customHeight="1" thickBot="1">
      <c r="B14" s="168" t="s">
        <v>8</v>
      </c>
      <c r="C14" s="169"/>
      <c r="D14" s="184"/>
      <c r="E14" s="185"/>
    </row>
    <row r="15" spans="2:5" s="29" customFormat="1" ht="20.100000000000001" customHeight="1" thickBot="1">
      <c r="B15" s="32"/>
      <c r="C15" s="32"/>
      <c r="D15" s="119"/>
      <c r="E15" s="119"/>
    </row>
    <row r="16" spans="2:5" ht="20.100000000000001" customHeight="1">
      <c r="B16" s="170" t="s">
        <v>114</v>
      </c>
      <c r="C16" s="171"/>
      <c r="D16" s="171"/>
      <c r="E16" s="180"/>
    </row>
    <row r="17" spans="2:5" ht="20.100000000000001" customHeight="1">
      <c r="B17" s="172" t="s">
        <v>115</v>
      </c>
      <c r="C17" s="173"/>
      <c r="D17" s="159"/>
      <c r="E17" s="181"/>
    </row>
    <row r="18" spans="2:5" ht="20.100000000000001" customHeight="1">
      <c r="B18" s="118" t="s">
        <v>116</v>
      </c>
      <c r="C18" s="111"/>
      <c r="D18" s="112" t="s">
        <v>117</v>
      </c>
      <c r="E18" s="17"/>
    </row>
    <row r="19" spans="2:5" ht="20.100000000000001" customHeight="1">
      <c r="B19" s="55" t="s">
        <v>118</v>
      </c>
      <c r="C19" s="111"/>
      <c r="D19" s="112" t="s">
        <v>119</v>
      </c>
      <c r="E19" s="17"/>
    </row>
    <row r="20" spans="2:5" ht="20.100000000000001" customHeight="1" thickBot="1">
      <c r="B20" s="56" t="s">
        <v>123</v>
      </c>
      <c r="C20" s="189"/>
      <c r="D20" s="189"/>
      <c r="E20" s="190"/>
    </row>
    <row r="21" spans="2:5" ht="20.100000000000001" customHeight="1" thickBot="1"/>
    <row r="22" spans="2:5" ht="20.100000000000001" customHeight="1">
      <c r="B22" s="170" t="s">
        <v>120</v>
      </c>
      <c r="C22" s="171"/>
      <c r="D22" s="171"/>
      <c r="E22" s="180"/>
    </row>
    <row r="23" spans="2:5" ht="20.100000000000001" customHeight="1">
      <c r="B23" s="172" t="s">
        <v>115</v>
      </c>
      <c r="C23" s="173"/>
      <c r="D23" s="159"/>
      <c r="E23" s="181"/>
    </row>
    <row r="24" spans="2:5" ht="20.100000000000001" customHeight="1">
      <c r="B24" s="118" t="s">
        <v>121</v>
      </c>
      <c r="C24" s="111"/>
      <c r="D24" s="112" t="s">
        <v>122</v>
      </c>
      <c r="E24" s="17"/>
    </row>
    <row r="25" spans="2:5" ht="20.100000000000001" customHeight="1">
      <c r="B25" s="55" t="s">
        <v>118</v>
      </c>
      <c r="C25" s="111"/>
      <c r="D25" s="112" t="s">
        <v>119</v>
      </c>
      <c r="E25" s="17"/>
    </row>
    <row r="26" spans="2:5" ht="20.100000000000001" customHeight="1" thickBot="1">
      <c r="B26" s="56" t="s">
        <v>123</v>
      </c>
      <c r="C26" s="189"/>
      <c r="D26" s="189"/>
      <c r="E26" s="190"/>
    </row>
    <row r="27" spans="2:5" ht="20.100000000000001" customHeight="1" thickBot="1"/>
    <row r="28" spans="2:5" ht="20.100000000000001" customHeight="1">
      <c r="B28" s="186" t="s">
        <v>124</v>
      </c>
      <c r="C28" s="187"/>
      <c r="D28" s="187"/>
      <c r="E28" s="188"/>
    </row>
    <row r="29" spans="2:5" ht="20.100000000000001" customHeight="1">
      <c r="B29" s="182" t="s">
        <v>125</v>
      </c>
      <c r="C29" s="183"/>
      <c r="D29" s="159"/>
      <c r="E29" s="181"/>
    </row>
    <row r="30" spans="2:5" ht="20.100000000000001" customHeight="1" thickBot="1">
      <c r="B30" s="168" t="s">
        <v>126</v>
      </c>
      <c r="C30" s="169"/>
      <c r="D30" s="184"/>
      <c r="E30" s="185"/>
    </row>
    <row r="31" spans="2:5" ht="20.100000000000001" customHeight="1"/>
    <row r="32" spans="2:5" ht="20.100000000000001" customHeight="1">
      <c r="B32" s="173" t="s">
        <v>127</v>
      </c>
      <c r="C32" s="173"/>
      <c r="D32" s="159"/>
      <c r="E32" s="159"/>
    </row>
    <row r="33" spans="2:5" ht="30" customHeight="1">
      <c r="B33" s="173" t="s">
        <v>128</v>
      </c>
      <c r="C33" s="173"/>
      <c r="D33" s="159"/>
      <c r="E33" s="159"/>
    </row>
  </sheetData>
  <sheetProtection password="DBD7" sheet="1" objects="1" scenarios="1" selectLockedCells="1"/>
  <mergeCells count="34">
    <mergeCell ref="B1:C2"/>
    <mergeCell ref="B5:E5"/>
    <mergeCell ref="B6:E6"/>
    <mergeCell ref="B12:C12"/>
    <mergeCell ref="D11:E11"/>
    <mergeCell ref="D12:E12"/>
    <mergeCell ref="B3:C3"/>
    <mergeCell ref="B4:C4"/>
    <mergeCell ref="B8:C8"/>
    <mergeCell ref="B9:C9"/>
    <mergeCell ref="D8:E8"/>
    <mergeCell ref="D9:E9"/>
    <mergeCell ref="B11:C11"/>
    <mergeCell ref="C20:E20"/>
    <mergeCell ref="C26:E26"/>
    <mergeCell ref="B13:C13"/>
    <mergeCell ref="D13:E13"/>
    <mergeCell ref="B17:C17"/>
    <mergeCell ref="B14:C14"/>
    <mergeCell ref="D14:E14"/>
    <mergeCell ref="B16:E16"/>
    <mergeCell ref="D17:E17"/>
    <mergeCell ref="B33:C33"/>
    <mergeCell ref="D33:E33"/>
    <mergeCell ref="B32:C32"/>
    <mergeCell ref="D32:E32"/>
    <mergeCell ref="B22:E22"/>
    <mergeCell ref="B23:C23"/>
    <mergeCell ref="D23:E23"/>
    <mergeCell ref="B29:C29"/>
    <mergeCell ref="D29:E29"/>
    <mergeCell ref="B30:C30"/>
    <mergeCell ref="D30:E30"/>
    <mergeCell ref="B28:E28"/>
  </mergeCells>
  <conditionalFormatting sqref="D8:D9">
    <cfRule type="containsBlanks" dxfId="30" priority="13">
      <formula>LEN(TRIM(D8))=0</formula>
    </cfRule>
  </conditionalFormatting>
  <conditionalFormatting sqref="D11 D13:D14 D17">
    <cfRule type="containsBlanks" dxfId="29" priority="14">
      <formula>LEN(TRIM(D11))=0</formula>
    </cfRule>
  </conditionalFormatting>
  <conditionalFormatting sqref="D12">
    <cfRule type="containsBlanks" dxfId="28" priority="12">
      <formula>LEN(TRIM(D12))=0</formula>
    </cfRule>
  </conditionalFormatting>
  <conditionalFormatting sqref="C18:C20">
    <cfRule type="containsBlanks" dxfId="27" priority="11">
      <formula>LEN(TRIM(C18))=0</formula>
    </cfRule>
  </conditionalFormatting>
  <conditionalFormatting sqref="E18:E19">
    <cfRule type="containsBlanks" dxfId="26" priority="10">
      <formula>LEN(TRIM(E18))=0</formula>
    </cfRule>
  </conditionalFormatting>
  <conditionalFormatting sqref="D23">
    <cfRule type="containsBlanks" dxfId="25" priority="6">
      <formula>LEN(TRIM(D23))=0</formula>
    </cfRule>
  </conditionalFormatting>
  <conditionalFormatting sqref="C24:C26">
    <cfRule type="containsBlanks" dxfId="24" priority="5">
      <formula>LEN(TRIM(C24))=0</formula>
    </cfRule>
  </conditionalFormatting>
  <conditionalFormatting sqref="E24:E25">
    <cfRule type="containsBlanks" dxfId="23" priority="4">
      <formula>LEN(TRIM(E24))=0</formula>
    </cfRule>
  </conditionalFormatting>
  <conditionalFormatting sqref="D30">
    <cfRule type="containsBlanks" dxfId="22" priority="3">
      <formula>LEN(TRIM(D30))=0</formula>
    </cfRule>
  </conditionalFormatting>
  <conditionalFormatting sqref="D29">
    <cfRule type="containsBlanks" dxfId="21" priority="2">
      <formula>LEN(TRIM(D29))=0</formula>
    </cfRule>
  </conditionalFormatting>
  <conditionalFormatting sqref="D32:E33">
    <cfRule type="containsBlanks" dxfId="20" priority="1">
      <formula>LEN(TRIM(D32))=0</formula>
    </cfRule>
  </conditionalFormatting>
  <dataValidations count="3">
    <dataValidation type="list" allowBlank="1" showInputMessage="1" showErrorMessage="1" sqref="D17:E17 D23:E23">
      <formula1>"Bus, Car, Plane, Train"</formula1>
    </dataValidation>
    <dataValidation type="list" allowBlank="1" showInputMessage="1" showErrorMessage="1" error="Utilisez la liste déroulante S.V.P" sqref="D12:E12">
      <formula1>"Judge, Official"</formula1>
    </dataValidation>
    <dataValidation type="list" allowBlank="1" showInputMessage="1" showErrorMessage="1" error="Utilisez la liste déroulante S.V.P" sqref="D29:E29">
      <formula1>"Double, Single"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6"/>
  <sheetViews>
    <sheetView showZeros="0" topLeftCell="A10" workbookViewId="0">
      <selection activeCell="C14" sqref="C14"/>
    </sheetView>
  </sheetViews>
  <sheetFormatPr baseColWidth="10" defaultColWidth="9.140625" defaultRowHeight="15.75"/>
  <cols>
    <col min="1" max="1" width="3.85546875" style="1" customWidth="1"/>
    <col min="2" max="3" width="30.7109375" style="1" customWidth="1"/>
    <col min="4" max="4" width="30.7109375" style="2" customWidth="1"/>
    <col min="5" max="16384" width="9.140625" style="1"/>
  </cols>
  <sheetData>
    <row r="1" spans="2:4" ht="23.25" customHeight="1">
      <c r="B1" s="179" t="str">
        <f>'Team Entry Form 1'!B1:B2</f>
        <v>François 1er Cup</v>
      </c>
      <c r="C1" s="179"/>
      <c r="D1" s="29"/>
    </row>
    <row r="2" spans="2:4" ht="18" customHeight="1">
      <c r="B2" s="179"/>
      <c r="C2" s="179"/>
      <c r="D2" s="29"/>
    </row>
    <row r="3" spans="2:4" ht="18" customHeight="1">
      <c r="B3" s="178" t="str">
        <f>'Team Entry Form 1'!B3</f>
        <v>Synchronized Skating Competition</v>
      </c>
      <c r="C3" s="178"/>
      <c r="D3" s="29"/>
    </row>
    <row r="4" spans="2:4" ht="18" customHeight="1">
      <c r="B4" s="178" t="str">
        <f>'Team Entry Form 1'!B4</f>
        <v>Romorantin – January 18, 2020</v>
      </c>
      <c r="C4" s="178"/>
      <c r="D4" s="29"/>
    </row>
    <row r="5" spans="2:4" ht="67.5" customHeight="1">
      <c r="B5" s="176" t="s">
        <v>106</v>
      </c>
      <c r="C5" s="176"/>
      <c r="D5" s="176"/>
    </row>
    <row r="6" spans="2:4" ht="84" customHeight="1">
      <c r="B6" s="177" t="str">
        <f>'Team Entry Form 1'!B6:C6</f>
        <v>Please return this form before October 20, 2019 :
National Synchronized Skating Committee (Comité national de patinage synchronisé) :
evenementiel.csnpas@gmail.com; sylvie.coupez@wanadoo.fr; cabon.raphael@orange.fr;
Organizing Committee (Comité d’organisation) : sophil.caullier@gmail.com; michel.dujardin8@wanadoo.fr</v>
      </c>
      <c r="C6" s="177"/>
      <c r="D6" s="177"/>
    </row>
    <row r="7" spans="2:4" ht="33" customHeight="1" thickBot="1">
      <c r="B7" s="30"/>
      <c r="C7" s="30"/>
      <c r="D7" s="31"/>
    </row>
    <row r="8" spans="2:4" ht="20.100000000000001" customHeight="1" thickBot="1">
      <c r="B8" s="170" t="s">
        <v>14</v>
      </c>
      <c r="C8" s="171"/>
      <c r="D8" s="50">
        <f>'Team Entry Form 1'!C8</f>
        <v>0</v>
      </c>
    </row>
    <row r="9" spans="2:4" ht="20.100000000000001" customHeight="1" thickBot="1">
      <c r="B9" s="172" t="s">
        <v>0</v>
      </c>
      <c r="C9" s="173"/>
      <c r="D9" s="121">
        <f>'Team Entry Form 1'!C9</f>
        <v>0</v>
      </c>
    </row>
    <row r="10" spans="2:4" ht="20.100000000000001" customHeight="1" thickBot="1">
      <c r="B10" s="172" t="s">
        <v>50</v>
      </c>
      <c r="C10" s="173"/>
      <c r="D10" s="121">
        <f>'Team Entry Form 1'!C17</f>
        <v>0</v>
      </c>
    </row>
    <row r="11" spans="2:4" ht="20.100000000000001" customHeight="1" thickBot="1">
      <c r="B11" s="168" t="s">
        <v>7</v>
      </c>
      <c r="C11" s="169"/>
      <c r="D11" s="121">
        <f>'Team Entry Form 1'!C18</f>
        <v>0</v>
      </c>
    </row>
    <row r="12" spans="2:4" ht="20.100000000000001" customHeight="1" thickBot="1">
      <c r="B12" s="32"/>
      <c r="C12" s="32"/>
      <c r="D12" s="33"/>
    </row>
    <row r="13" spans="2:4" ht="39.950000000000003" customHeight="1">
      <c r="B13" s="36" t="s">
        <v>52</v>
      </c>
      <c r="C13" s="49" t="s">
        <v>51</v>
      </c>
      <c r="D13" s="34" t="s">
        <v>39</v>
      </c>
    </row>
    <row r="14" spans="2:4" ht="39.950000000000003" customHeight="1">
      <c r="B14" s="53">
        <v>35</v>
      </c>
      <c r="C14" s="47"/>
      <c r="D14" s="67">
        <f>B14*C14</f>
        <v>0</v>
      </c>
    </row>
    <row r="15" spans="2:4">
      <c r="B15" s="27"/>
      <c r="C15" s="27"/>
      <c r="D15" s="31"/>
    </row>
    <row r="16" spans="2:4" s="27" customFormat="1">
      <c r="B16" s="27" t="s">
        <v>42</v>
      </c>
    </row>
  </sheetData>
  <sheetProtection password="DBD7" sheet="1" objects="1" scenarios="1" selectLockedCells="1"/>
  <mergeCells count="9">
    <mergeCell ref="B1:C2"/>
    <mergeCell ref="B11:C11"/>
    <mergeCell ref="B8:C8"/>
    <mergeCell ref="B9:C9"/>
    <mergeCell ref="B10:C10"/>
    <mergeCell ref="B3:C3"/>
    <mergeCell ref="B4:C4"/>
    <mergeCell ref="B5:D5"/>
    <mergeCell ref="B6:D6"/>
  </mergeCells>
  <conditionalFormatting sqref="B14:D14">
    <cfRule type="containsBlanks" dxfId="19" priority="1">
      <formula>LEN(TRIM(B14))=0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r:id="rId1"/>
  <ignoredErrors>
    <ignoredError sqref="D14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17"/>
  <sheetViews>
    <sheetView showZeros="0" topLeftCell="A7" workbookViewId="0">
      <selection activeCell="C14" sqref="C14"/>
    </sheetView>
  </sheetViews>
  <sheetFormatPr baseColWidth="10" defaultColWidth="9.140625" defaultRowHeight="15.75"/>
  <cols>
    <col min="1" max="1" width="3.85546875" style="1" customWidth="1"/>
    <col min="2" max="2" width="56.28515625" style="1" customWidth="1"/>
    <col min="3" max="3" width="41.42578125" style="2" customWidth="1"/>
    <col min="4" max="16384" width="9.140625" style="1"/>
  </cols>
  <sheetData>
    <row r="1" spans="2:4" ht="23.25" customHeight="1">
      <c r="B1" s="199" t="str">
        <f>'Extra Practice'!B1:C2</f>
        <v>François 1er Cup</v>
      </c>
      <c r="C1" s="71"/>
    </row>
    <row r="2" spans="2:4" ht="18" customHeight="1">
      <c r="B2" s="199"/>
      <c r="C2" s="71"/>
    </row>
    <row r="3" spans="2:4" ht="18" customHeight="1">
      <c r="B3" s="123" t="str">
        <f>'Extra Practice'!B3:C3</f>
        <v>Synchronized Skating Competition</v>
      </c>
      <c r="C3" s="28"/>
    </row>
    <row r="4" spans="2:4" ht="18" customHeight="1">
      <c r="B4" s="72" t="str">
        <f>'Extra Practice'!B4:C4</f>
        <v>Romorantin – January 18, 2020</v>
      </c>
      <c r="C4" s="28"/>
    </row>
    <row r="5" spans="2:4" ht="67.5" customHeight="1">
      <c r="B5" s="176" t="s">
        <v>107</v>
      </c>
      <c r="C5" s="176"/>
    </row>
    <row r="6" spans="2:4" ht="84.75" customHeight="1">
      <c r="B6" s="194" t="str">
        <f>'Team Entry Form 1'!B6:C6</f>
        <v>Please return this form before October 20, 2019 :
National Synchronized Skating Committee (Comité national de patinage synchronisé) :
evenementiel.csnpas@gmail.com; sylvie.coupez@wanadoo.fr; cabon.raphael@orange.fr;
Organizing Committee (Comité d’organisation) : sophil.caullier@gmail.com; michel.dujardin8@wanadoo.fr</v>
      </c>
      <c r="C6" s="194"/>
      <c r="D6" s="46"/>
    </row>
    <row r="7" spans="2:4" ht="33" customHeight="1" thickBot="1">
      <c r="B7" s="30"/>
      <c r="C7" s="31"/>
    </row>
    <row r="8" spans="2:4" ht="20.100000000000001" customHeight="1" thickBot="1">
      <c r="B8" s="54" t="s">
        <v>14</v>
      </c>
      <c r="C8" s="34">
        <f>'Team Entry Form 1'!C8</f>
        <v>0</v>
      </c>
    </row>
    <row r="9" spans="2:4" ht="20.100000000000001" customHeight="1" thickBot="1">
      <c r="B9" s="55" t="s">
        <v>0</v>
      </c>
      <c r="C9" s="34">
        <f>'Team Entry Form 1'!C9</f>
        <v>0</v>
      </c>
    </row>
    <row r="10" spans="2:4" ht="20.100000000000001" customHeight="1" thickBot="1">
      <c r="B10" s="55" t="s">
        <v>1</v>
      </c>
      <c r="C10" s="34">
        <f>'Team Entry Form 1'!C10</f>
        <v>0</v>
      </c>
    </row>
    <row r="11" spans="2:4" ht="20.100000000000001" customHeight="1" thickBot="1">
      <c r="B11" s="56" t="s">
        <v>2</v>
      </c>
      <c r="C11" s="34">
        <f>'Team Entry Form 1'!C11</f>
        <v>0</v>
      </c>
    </row>
    <row r="12" spans="2:4" ht="16.5" thickBot="1">
      <c r="B12" s="27"/>
      <c r="C12" s="31"/>
    </row>
    <row r="13" spans="2:4" ht="20.100000000000001" customHeight="1">
      <c r="B13" s="57" t="s">
        <v>45</v>
      </c>
      <c r="C13" s="34">
        <f>'Team Entry Form 1'!C15</f>
        <v>0</v>
      </c>
    </row>
    <row r="14" spans="2:4" ht="20.100000000000001" customHeight="1">
      <c r="B14" s="58" t="s">
        <v>46</v>
      </c>
      <c r="C14" s="61"/>
    </row>
    <row r="15" spans="2:4" ht="20.100000000000001" customHeight="1">
      <c r="B15" s="55" t="s">
        <v>47</v>
      </c>
      <c r="C15" s="62"/>
    </row>
    <row r="16" spans="2:4" ht="20.100000000000001" customHeight="1">
      <c r="B16" s="59" t="s">
        <v>49</v>
      </c>
      <c r="C16" s="63"/>
    </row>
    <row r="17" spans="2:3" ht="57.75" customHeight="1" thickBot="1">
      <c r="B17" s="60" t="s">
        <v>48</v>
      </c>
      <c r="C17" s="18"/>
    </row>
  </sheetData>
  <sheetProtection password="DBD7" sheet="1" objects="1" scenarios="1" selectLockedCells="1"/>
  <mergeCells count="3">
    <mergeCell ref="B5:C5"/>
    <mergeCell ref="B6:C6"/>
    <mergeCell ref="B1:B2"/>
  </mergeCells>
  <conditionalFormatting sqref="C8">
    <cfRule type="containsBlanks" dxfId="18" priority="5">
      <formula>LEN(TRIM(C8))=0</formula>
    </cfRule>
  </conditionalFormatting>
  <conditionalFormatting sqref="C14:C17">
    <cfRule type="containsBlanks" dxfId="17" priority="7">
      <formula>LEN(TRIM(C14))=0</formula>
    </cfRule>
  </conditionalFormatting>
  <conditionalFormatting sqref="C9">
    <cfRule type="containsBlanks" dxfId="16" priority="3">
      <formula>LEN(TRIM(C9))=0</formula>
    </cfRule>
  </conditionalFormatting>
  <conditionalFormatting sqref="C10">
    <cfRule type="containsBlanks" dxfId="15" priority="2">
      <formula>LEN(TRIM(C10))=0</formula>
    </cfRule>
  </conditionalFormatting>
  <conditionalFormatting sqref="C11">
    <cfRule type="containsBlanks" dxfId="14" priority="1">
      <formula>LEN(TRIM(C11))=0</formula>
    </cfRule>
  </conditionalFormatting>
  <dataValidations count="1">
    <dataValidation type="list" allowBlank="1" showInputMessage="1" showErrorMessage="1" sqref="C16">
      <formula1>"Bus, Car, Plane, Train"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ignoredErrors>
    <ignoredError sqref="C8" unlockedFormula="1"/>
  </ignoredErrors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xr:uid="{00000000-0002-0000-0700-000001000000}">
          <x14:formula1>
            <xm:f>#REF!</xm:f>
          </x14:formula1>
          <xm:sqref>C9</xm:sqref>
        </x14:dataValidation>
        <x14:dataValidation type="custom" allowBlank="1" showErrorMessage="1" xr:uid="{00000000-0002-0000-0700-000002000000}">
          <x14:formula1>
            <xm:f>#REF!</xm:f>
          </x14:formula1>
          <xm:sqref>C10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5"/>
  <sheetViews>
    <sheetView showZeros="0" topLeftCell="A10" workbookViewId="0">
      <selection activeCell="F16" sqref="F16"/>
    </sheetView>
  </sheetViews>
  <sheetFormatPr baseColWidth="10" defaultColWidth="9.140625" defaultRowHeight="15.75"/>
  <cols>
    <col min="1" max="1" width="3.85546875" style="27" customWidth="1"/>
    <col min="2" max="2" width="24.7109375" style="27" customWidth="1"/>
    <col min="3" max="3" width="14.7109375" style="27" customWidth="1"/>
    <col min="4" max="4" width="10.7109375" style="27" customWidth="1"/>
    <col min="5" max="5" width="14.7109375" style="27" customWidth="1"/>
    <col min="6" max="6" width="10.7109375" style="27" customWidth="1"/>
    <col min="7" max="7" width="24.7109375" style="31" customWidth="1"/>
    <col min="8" max="16384" width="9.140625" style="27"/>
  </cols>
  <sheetData>
    <row r="1" spans="2:7" ht="23.25" customHeight="1">
      <c r="B1" s="179" t="str">
        <f>'Team Entry Form 1'!B1:B2</f>
        <v>François 1er Cup</v>
      </c>
      <c r="C1" s="179"/>
      <c r="D1" s="179"/>
      <c r="E1" s="179"/>
      <c r="F1" s="179"/>
      <c r="G1" s="29"/>
    </row>
    <row r="2" spans="2:7" ht="18" customHeight="1">
      <c r="B2" s="179"/>
      <c r="C2" s="179"/>
      <c r="D2" s="179"/>
      <c r="E2" s="179"/>
      <c r="F2" s="179"/>
      <c r="G2" s="29"/>
    </row>
    <row r="3" spans="2:7" ht="18" customHeight="1">
      <c r="B3" s="178" t="str">
        <f>'Team Entry Form 1'!B3</f>
        <v>Synchronized Skating Competition</v>
      </c>
      <c r="C3" s="178"/>
      <c r="D3" s="178"/>
      <c r="E3" s="178"/>
      <c r="F3" s="178"/>
      <c r="G3" s="29"/>
    </row>
    <row r="4" spans="2:7" ht="18" customHeight="1">
      <c r="B4" s="178" t="str">
        <f>'Team Entry Form 1'!B4</f>
        <v>Romorantin – January 18, 2020</v>
      </c>
      <c r="C4" s="178"/>
      <c r="D4" s="178"/>
      <c r="E4" s="178"/>
      <c r="F4" s="178"/>
      <c r="G4" s="29"/>
    </row>
    <row r="5" spans="2:7" ht="67.5" customHeight="1">
      <c r="B5" s="212" t="s">
        <v>108</v>
      </c>
      <c r="C5" s="212"/>
      <c r="D5" s="212"/>
      <c r="E5" s="212"/>
      <c r="F5" s="212"/>
      <c r="G5" s="212"/>
    </row>
    <row r="6" spans="2:7" ht="54" customHeight="1">
      <c r="B6" s="194" t="s">
        <v>174</v>
      </c>
      <c r="C6" s="194"/>
      <c r="D6" s="194"/>
      <c r="E6" s="194"/>
      <c r="F6" s="194"/>
      <c r="G6" s="194"/>
    </row>
    <row r="7" spans="2:7" ht="33" customHeight="1" thickBot="1">
      <c r="B7" s="30"/>
      <c r="C7" s="30"/>
      <c r="D7" s="30"/>
      <c r="E7" s="30"/>
      <c r="F7" s="30"/>
    </row>
    <row r="8" spans="2:7" ht="20.100000000000001" customHeight="1" thickBot="1">
      <c r="B8" s="170" t="s">
        <v>0</v>
      </c>
      <c r="C8" s="171"/>
      <c r="D8" s="202">
        <f>'Team Entry Form 1'!C9</f>
        <v>0</v>
      </c>
      <c r="E8" s="203"/>
      <c r="F8" s="203"/>
      <c r="G8" s="204"/>
    </row>
    <row r="9" spans="2:7" ht="20.100000000000001" customHeight="1" thickBot="1">
      <c r="B9" s="172" t="s">
        <v>1</v>
      </c>
      <c r="C9" s="173"/>
      <c r="D9" s="202">
        <f>'Team Entry Form 1'!C10</f>
        <v>0</v>
      </c>
      <c r="E9" s="203"/>
      <c r="F9" s="203"/>
      <c r="G9" s="204"/>
    </row>
    <row r="10" spans="2:7" ht="20.100000000000001" customHeight="1" thickBot="1">
      <c r="B10" s="172" t="s">
        <v>17</v>
      </c>
      <c r="C10" s="173"/>
      <c r="D10" s="202">
        <f>'Team Entry Form 1'!C17</f>
        <v>0</v>
      </c>
      <c r="E10" s="203"/>
      <c r="F10" s="203"/>
      <c r="G10" s="204"/>
    </row>
    <row r="11" spans="2:7" ht="20.100000000000001" customHeight="1" thickBot="1">
      <c r="B11" s="168" t="s">
        <v>7</v>
      </c>
      <c r="C11" s="169"/>
      <c r="D11" s="202">
        <f>'Team Entry Form 1'!C18</f>
        <v>0</v>
      </c>
      <c r="E11" s="203"/>
      <c r="F11" s="203"/>
      <c r="G11" s="204"/>
    </row>
    <row r="12" spans="2:7" ht="20.100000000000001" customHeight="1">
      <c r="B12" s="32"/>
      <c r="C12" s="32"/>
      <c r="D12" s="32"/>
      <c r="E12" s="33"/>
      <c r="F12" s="33"/>
      <c r="G12" s="33"/>
    </row>
    <row r="13" spans="2:7" ht="16.5" thickBot="1"/>
    <row r="14" spans="2:7" ht="30" customHeight="1">
      <c r="B14" s="73" t="s">
        <v>36</v>
      </c>
      <c r="C14" s="154" t="s">
        <v>37</v>
      </c>
      <c r="D14" s="154"/>
      <c r="E14" s="201" t="s">
        <v>38</v>
      </c>
      <c r="F14" s="201"/>
      <c r="G14" s="34" t="s">
        <v>39</v>
      </c>
    </row>
    <row r="15" spans="2:7" ht="30" customHeight="1">
      <c r="B15" s="207" t="s">
        <v>171</v>
      </c>
      <c r="C15" s="35" t="s">
        <v>40</v>
      </c>
      <c r="D15" s="35" t="s">
        <v>55</v>
      </c>
      <c r="E15" s="35" t="s">
        <v>40</v>
      </c>
      <c r="F15" s="35" t="s">
        <v>55</v>
      </c>
      <c r="G15" s="65"/>
    </row>
    <row r="16" spans="2:7" ht="50.1" customHeight="1">
      <c r="B16" s="208"/>
      <c r="C16" s="79"/>
      <c r="D16" s="80"/>
      <c r="E16" s="77">
        <v>11</v>
      </c>
      <c r="F16" s="76"/>
      <c r="G16" s="75">
        <f>(C16*D16)+(E16*F16)</f>
        <v>0</v>
      </c>
    </row>
    <row r="17" spans="2:7" ht="30" customHeight="1">
      <c r="B17" s="209" t="s">
        <v>172</v>
      </c>
      <c r="C17" s="35" t="s">
        <v>40</v>
      </c>
      <c r="D17" s="35" t="s">
        <v>55</v>
      </c>
      <c r="E17" s="64" t="s">
        <v>40</v>
      </c>
      <c r="F17" s="35" t="s">
        <v>55</v>
      </c>
      <c r="G17" s="65"/>
    </row>
    <row r="18" spans="2:7" ht="50.1" customHeight="1">
      <c r="B18" s="211"/>
      <c r="C18" s="68">
        <v>11</v>
      </c>
      <c r="D18" s="76"/>
      <c r="E18" s="64"/>
      <c r="F18" s="76"/>
      <c r="G18" s="67">
        <f>(C18*D18)+(E18*F18)</f>
        <v>0</v>
      </c>
    </row>
    <row r="19" spans="2:7" ht="30" customHeight="1">
      <c r="B19" s="211"/>
      <c r="C19" s="113"/>
      <c r="D19" s="114"/>
      <c r="E19" s="64" t="s">
        <v>41</v>
      </c>
      <c r="F19" s="35" t="s">
        <v>55</v>
      </c>
      <c r="G19" s="115"/>
    </row>
    <row r="20" spans="2:7" ht="50.1" customHeight="1">
      <c r="B20" s="210"/>
      <c r="C20" s="113"/>
      <c r="D20" s="114"/>
      <c r="E20" s="64">
        <v>7</v>
      </c>
      <c r="F20" s="110"/>
      <c r="G20" s="67">
        <f>E20*F20</f>
        <v>0</v>
      </c>
    </row>
    <row r="21" spans="2:7" ht="30" customHeight="1">
      <c r="B21" s="209" t="s">
        <v>173</v>
      </c>
      <c r="C21" s="35" t="s">
        <v>40</v>
      </c>
      <c r="D21" s="35" t="s">
        <v>55</v>
      </c>
      <c r="E21" s="64" t="s">
        <v>41</v>
      </c>
      <c r="F21" s="35" t="s">
        <v>55</v>
      </c>
      <c r="G21" s="65"/>
    </row>
    <row r="22" spans="2:7" ht="50.1" customHeight="1">
      <c r="B22" s="210"/>
      <c r="C22" s="68"/>
      <c r="D22" s="110"/>
      <c r="E22" s="64"/>
      <c r="F22" s="110"/>
      <c r="G22" s="67">
        <f>(C22*D22)+(E22*F22)</f>
        <v>0</v>
      </c>
    </row>
    <row r="23" spans="2:7" ht="50.1" customHeight="1" thickBot="1">
      <c r="B23" s="205" t="s">
        <v>39</v>
      </c>
      <c r="C23" s="203"/>
      <c r="D23" s="203"/>
      <c r="E23" s="203"/>
      <c r="F23" s="206"/>
      <c r="G23" s="66">
        <f>G16+G18+G20+G22</f>
        <v>0</v>
      </c>
    </row>
    <row r="24" spans="2:7" ht="26.25" customHeight="1"/>
    <row r="25" spans="2:7">
      <c r="B25" s="200" t="s">
        <v>42</v>
      </c>
      <c r="C25" s="200"/>
      <c r="D25" s="200"/>
      <c r="E25" s="200"/>
      <c r="F25" s="200"/>
      <c r="G25" s="200"/>
    </row>
  </sheetData>
  <sheetProtection password="DBD7" sheet="1" objects="1" scenarios="1" selectLockedCells="1"/>
  <mergeCells count="20">
    <mergeCell ref="D8:G8"/>
    <mergeCell ref="D9:G9"/>
    <mergeCell ref="B5:G5"/>
    <mergeCell ref="B6:G6"/>
    <mergeCell ref="B1:F2"/>
    <mergeCell ref="B4:F4"/>
    <mergeCell ref="B3:F3"/>
    <mergeCell ref="B8:C8"/>
    <mergeCell ref="B9:C9"/>
    <mergeCell ref="B25:G25"/>
    <mergeCell ref="C14:D14"/>
    <mergeCell ref="E14:F14"/>
    <mergeCell ref="B10:C10"/>
    <mergeCell ref="B11:C11"/>
    <mergeCell ref="D10:G10"/>
    <mergeCell ref="D11:G11"/>
    <mergeCell ref="B23:F23"/>
    <mergeCell ref="B15:B16"/>
    <mergeCell ref="B21:B22"/>
    <mergeCell ref="B17:B20"/>
  </mergeCells>
  <conditionalFormatting sqref="F16">
    <cfRule type="containsBlanks" dxfId="13" priority="14">
      <formula>LEN(TRIM(F16))=0</formula>
    </cfRule>
  </conditionalFormatting>
  <conditionalFormatting sqref="F18">
    <cfRule type="containsBlanks" dxfId="12" priority="13">
      <formula>LEN(TRIM(F18))=0</formula>
    </cfRule>
  </conditionalFormatting>
  <conditionalFormatting sqref="D18">
    <cfRule type="containsBlanks" dxfId="11" priority="10">
      <formula>LEN(TRIM(D18))=0</formula>
    </cfRule>
  </conditionalFormatting>
  <conditionalFormatting sqref="F22">
    <cfRule type="containsBlanks" dxfId="10" priority="3">
      <formula>LEN(TRIM(F22))=0</formula>
    </cfRule>
  </conditionalFormatting>
  <conditionalFormatting sqref="D22">
    <cfRule type="containsBlanks" dxfId="9" priority="2">
      <formula>LEN(TRIM(D22))=0</formula>
    </cfRule>
  </conditionalFormatting>
  <conditionalFormatting sqref="F20">
    <cfRule type="containsBlanks" dxfId="8" priority="1">
      <formula>LEN(TRIM(F20))=0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3"/>
  <sheetViews>
    <sheetView showZeros="0" topLeftCell="A10" workbookViewId="0">
      <selection activeCell="D18" sqref="D18"/>
    </sheetView>
  </sheetViews>
  <sheetFormatPr baseColWidth="10" defaultColWidth="9.140625" defaultRowHeight="15.75"/>
  <cols>
    <col min="1" max="1" width="3.85546875" style="95" customWidth="1"/>
    <col min="2" max="4" width="24.7109375" style="95" customWidth="1"/>
    <col min="5" max="5" width="24.7109375" style="98" customWidth="1"/>
    <col min="6" max="16384" width="9.140625" style="95"/>
  </cols>
  <sheetData>
    <row r="1" spans="2:7" ht="23.25" customHeight="1">
      <c r="B1" s="226" t="str">
        <f>'Team Entry Form 1'!B1:B2</f>
        <v>François 1er Cup</v>
      </c>
      <c r="C1" s="226"/>
      <c r="D1" s="226"/>
      <c r="E1" s="94"/>
    </row>
    <row r="2" spans="2:7" ht="18" customHeight="1">
      <c r="B2" s="226"/>
      <c r="C2" s="226"/>
      <c r="D2" s="226"/>
      <c r="E2" s="94"/>
    </row>
    <row r="3" spans="2:7" ht="18" customHeight="1">
      <c r="B3" s="227" t="str">
        <f>'Team Entry Form 1'!B3</f>
        <v>Synchronized Skating Competition</v>
      </c>
      <c r="C3" s="227"/>
      <c r="D3" s="227"/>
      <c r="E3" s="94"/>
    </row>
    <row r="4" spans="2:7" ht="18" customHeight="1">
      <c r="B4" s="227" t="str">
        <f>'Team Entry Form 1'!B4</f>
        <v>Romorantin – January 18, 2020</v>
      </c>
      <c r="C4" s="227"/>
      <c r="D4" s="227"/>
      <c r="E4" s="94"/>
    </row>
    <row r="5" spans="2:7" ht="67.5" customHeight="1">
      <c r="B5" s="176" t="s">
        <v>109</v>
      </c>
      <c r="C5" s="224"/>
      <c r="D5" s="224"/>
      <c r="E5" s="224"/>
    </row>
    <row r="6" spans="2:7" ht="54" customHeight="1">
      <c r="B6" s="225" t="str">
        <f>'Meal Reservation'!$B$6:$G$6</f>
        <v>Please return this form before November 17, 2019 :
Organizing Committee (Comité d’organisation) : sophil.caullier@gmail.com; michel.dujardin8@wanadoo.fr</v>
      </c>
      <c r="C6" s="225"/>
      <c r="D6" s="225"/>
      <c r="E6" s="225"/>
      <c r="F6" s="96"/>
      <c r="G6" s="96"/>
    </row>
    <row r="7" spans="2:7" ht="33" customHeight="1" thickBot="1">
      <c r="B7" s="97"/>
      <c r="C7" s="97"/>
      <c r="D7" s="97"/>
    </row>
    <row r="8" spans="2:7" ht="20.100000000000001" customHeight="1" thickBot="1">
      <c r="B8" s="222" t="s">
        <v>0</v>
      </c>
      <c r="C8" s="223"/>
      <c r="D8" s="216">
        <f>'Team Entry Form 1'!C9</f>
        <v>0</v>
      </c>
      <c r="E8" s="217"/>
    </row>
    <row r="9" spans="2:7" ht="20.100000000000001" customHeight="1" thickBot="1">
      <c r="B9" s="214" t="s">
        <v>1</v>
      </c>
      <c r="C9" s="215"/>
      <c r="D9" s="216">
        <f>'Team Entry Form 1'!C10</f>
        <v>0</v>
      </c>
      <c r="E9" s="217"/>
    </row>
    <row r="10" spans="2:7" ht="20.100000000000001" customHeight="1" thickBot="1">
      <c r="B10" s="214" t="s">
        <v>17</v>
      </c>
      <c r="C10" s="215"/>
      <c r="D10" s="216">
        <f>'Team Entry Form 1'!C17</f>
        <v>0</v>
      </c>
      <c r="E10" s="217"/>
    </row>
    <row r="11" spans="2:7" ht="20.100000000000001" customHeight="1" thickBot="1">
      <c r="B11" s="218" t="s">
        <v>7</v>
      </c>
      <c r="C11" s="219"/>
      <c r="D11" s="216">
        <f>'Team Entry Form 1'!C18</f>
        <v>0</v>
      </c>
      <c r="E11" s="217"/>
    </row>
    <row r="12" spans="2:7" ht="20.100000000000001" customHeight="1">
      <c r="B12" s="99"/>
      <c r="C12" s="99"/>
      <c r="D12" s="99"/>
      <c r="E12" s="100"/>
    </row>
    <row r="13" spans="2:7" ht="16.5" thickBot="1"/>
    <row r="14" spans="2:7" ht="30" customHeight="1">
      <c r="B14" s="101" t="s">
        <v>36</v>
      </c>
      <c r="C14" s="102" t="s">
        <v>43</v>
      </c>
      <c r="D14" s="102" t="s">
        <v>55</v>
      </c>
      <c r="E14" s="103"/>
    </row>
    <row r="15" spans="2:7" ht="50.1" customHeight="1">
      <c r="B15" s="109" t="s">
        <v>101</v>
      </c>
      <c r="C15" s="104">
        <v>8</v>
      </c>
      <c r="D15" s="105"/>
      <c r="E15" s="106">
        <f t="shared" ref="E15:E18" si="0">D15*C15</f>
        <v>0</v>
      </c>
    </row>
    <row r="16" spans="2:7" ht="50.1" customHeight="1">
      <c r="B16" s="109" t="s">
        <v>102</v>
      </c>
      <c r="C16" s="104">
        <v>5</v>
      </c>
      <c r="D16" s="105"/>
      <c r="E16" s="106">
        <f t="shared" si="0"/>
        <v>0</v>
      </c>
    </row>
    <row r="17" spans="2:5" ht="50.1" customHeight="1">
      <c r="B17" s="109" t="s">
        <v>103</v>
      </c>
      <c r="C17" s="116"/>
      <c r="D17" s="117"/>
      <c r="E17" s="106">
        <f t="shared" si="0"/>
        <v>0</v>
      </c>
    </row>
    <row r="18" spans="2:5" ht="50.1" customHeight="1">
      <c r="B18" s="109" t="s">
        <v>104</v>
      </c>
      <c r="C18" s="116"/>
      <c r="D18" s="117"/>
      <c r="E18" s="106">
        <f t="shared" si="0"/>
        <v>0</v>
      </c>
    </row>
    <row r="19" spans="2:5" ht="50.1" customHeight="1" thickBot="1">
      <c r="B19" s="220" t="s">
        <v>39</v>
      </c>
      <c r="C19" s="221"/>
      <c r="D19" s="221"/>
      <c r="E19" s="107">
        <f>SUM(E15:E18)</f>
        <v>0</v>
      </c>
    </row>
    <row r="21" spans="2:5">
      <c r="B21" s="120" t="s">
        <v>167</v>
      </c>
    </row>
    <row r="22" spans="2:5">
      <c r="B22" s="108" t="s">
        <v>168</v>
      </c>
    </row>
    <row r="23" spans="2:5">
      <c r="B23" s="213" t="s">
        <v>42</v>
      </c>
      <c r="C23" s="213"/>
      <c r="D23" s="213"/>
      <c r="E23" s="213"/>
    </row>
  </sheetData>
  <sheetProtection password="DBD7" sheet="1" objects="1" scenarios="1" selectLockedCells="1"/>
  <mergeCells count="15">
    <mergeCell ref="B8:C8"/>
    <mergeCell ref="D8:E8"/>
    <mergeCell ref="B5:E5"/>
    <mergeCell ref="B6:E6"/>
    <mergeCell ref="B1:D2"/>
    <mergeCell ref="B4:D4"/>
    <mergeCell ref="B3:D3"/>
    <mergeCell ref="B23:E23"/>
    <mergeCell ref="B9:C9"/>
    <mergeCell ref="D9:E9"/>
    <mergeCell ref="B10:C10"/>
    <mergeCell ref="D10:E10"/>
    <mergeCell ref="B11:C11"/>
    <mergeCell ref="D11:E11"/>
    <mergeCell ref="B19:D19"/>
  </mergeCells>
  <conditionalFormatting sqref="D15:D18">
    <cfRule type="containsBlanks" dxfId="7" priority="2">
      <formula>LEN(TRIM(D15))=0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17</vt:i4>
      </vt:variant>
    </vt:vector>
  </HeadingPairs>
  <TitlesOfParts>
    <vt:vector size="28" baseType="lpstr">
      <vt:lpstr>Team Entry Form 1</vt:lpstr>
      <vt:lpstr>Team Entry Form 2</vt:lpstr>
      <vt:lpstr>Music Information Form</vt:lpstr>
      <vt:lpstr>Program Content Sheet</vt:lpstr>
      <vt:lpstr>Officals Entry Form</vt:lpstr>
      <vt:lpstr>Extra Practice</vt:lpstr>
      <vt:lpstr>Team Travel Information</vt:lpstr>
      <vt:lpstr>Meal Reservation</vt:lpstr>
      <vt:lpstr>Ticket Reservation</vt:lpstr>
      <vt:lpstr>Summary</vt:lpstr>
      <vt:lpstr>ELEMENTS</vt:lpstr>
      <vt:lpstr>Adulte</vt:lpstr>
      <vt:lpstr>JUN1SP</vt:lpstr>
      <vt:lpstr>Junior_N1_ISU</vt:lpstr>
      <vt:lpstr>Junior_N2</vt:lpstr>
      <vt:lpstr>Juvénile</vt:lpstr>
      <vt:lpstr>Mixed_Age</vt:lpstr>
      <vt:lpstr>Novice_Advanced</vt:lpstr>
      <vt:lpstr>Novice_Basic</vt:lpstr>
      <vt:lpstr>SEN1SP</vt:lpstr>
      <vt:lpstr>Senior_N1_ISU</vt:lpstr>
      <vt:lpstr>Senior_N2</vt:lpstr>
      <vt:lpstr>'Extra Practice'!Zone_d_impression</vt:lpstr>
      <vt:lpstr>'Meal Reservation'!Zone_d_impression</vt:lpstr>
      <vt:lpstr>'Program Content Sheet'!Zone_d_impression</vt:lpstr>
      <vt:lpstr>Summary!Zone_d_impression</vt:lpstr>
      <vt:lpstr>'Team Travel Information'!Zone_d_impression</vt:lpstr>
      <vt:lpstr>'Ticket Reservation'!Zone_d_impression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Durieux</dc:creator>
  <cp:lastModifiedBy>dujardin</cp:lastModifiedBy>
  <cp:lastPrinted>2019-10-06T09:28:11Z</cp:lastPrinted>
  <dcterms:created xsi:type="dcterms:W3CDTF">2015-09-17T16:55:37Z</dcterms:created>
  <dcterms:modified xsi:type="dcterms:W3CDTF">2019-10-06T09:48:56Z</dcterms:modified>
</cp:coreProperties>
</file>